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9-829\Documents\2023\Отчеты выпуск\Переформирование 1-НМ\01.07.2023\"/>
    </mc:Choice>
  </mc:AlternateContent>
  <bookViews>
    <workbookView xWindow="32760" yWindow="32760" windowWidth="9600" windowHeight="11088" tabRatio="865"/>
  </bookViews>
  <sheets>
    <sheet name="Раздел 1" sheetId="1" r:id="rId1"/>
    <sheet name="Раздел 1 (Фед. и др. нал.)" sheetId="24" r:id="rId2"/>
    <sheet name="Раздел 1 (Справочно1)" sheetId="28" r:id="rId3"/>
    <sheet name="Раздел 1(Справочно ЗАТО)" sheetId="18" r:id="rId4"/>
    <sheet name="Раздел 2" sheetId="19" r:id="rId5"/>
    <sheet name="Раздел 3" sheetId="20" r:id="rId6"/>
    <sheet name="Раздел 4" sheetId="26" r:id="rId7"/>
    <sheet name="Раздел 5" sheetId="29" r:id="rId8"/>
    <sheet name="hidden1" sheetId="13" state="hidden" r:id="rId9"/>
    <sheet name="hidden2" sheetId="14" state="hidden" r:id="rId10"/>
    <sheet name="hidden3" sheetId="15" state="hidden" r:id="rId11"/>
    <sheet name="hidden4" sheetId="16" state="hidden" r:id="rId12"/>
    <sheet name="hidden5" sheetId="17" state="hidden" r:id="rId13"/>
    <sheet name="hidden6" sheetId="23" state="hidden" r:id="rId14"/>
    <sheet name="hidden7" sheetId="27" state="hidden" r:id="rId15"/>
    <sheet name="hidden8" sheetId="30" state="hidden" r:id="rId16"/>
  </sheets>
  <definedNames>
    <definedName name="_GoBack" localSheetId="0">'Раздел 1'!$B$66</definedName>
    <definedName name="_xlnm._FilterDatabase" localSheetId="0" hidden="1">'Раздел 1'!$H$1:$H$392</definedName>
    <definedName name="_xlnm._FilterDatabase" localSheetId="2" hidden="1">'Раздел 1 (Справочно1)'!$F$1:$F$126</definedName>
    <definedName name="_xlnm._FilterDatabase" localSheetId="4" hidden="1">'Раздел 2'!$E$1:$E$24</definedName>
    <definedName name="_xlnm.Print_Titles" localSheetId="0">'Раздел 1'!$6:$12</definedName>
    <definedName name="_xlnm.Print_Titles" localSheetId="2">'Раздел 1 (Справочно1)'!$3:$8</definedName>
    <definedName name="_xlnm.Print_Titles" localSheetId="1">'Раздел 1 (Фед. и др. нал.)'!$6:$12</definedName>
    <definedName name="_xlnm.Print_Titles" localSheetId="4">'Раздел 2'!$4:$8</definedName>
    <definedName name="_xlnm.Print_Titles" localSheetId="5">'Раздел 3'!$5:$10</definedName>
    <definedName name="_xlnm.Print_Titles" localSheetId="6">'Раздел 4'!#REF!</definedName>
    <definedName name="_xlnm.Print_Area" localSheetId="0">'Раздел 1'!$A$1:$H$392</definedName>
    <definedName name="_xlnm.Print_Area" localSheetId="1">'Раздел 1 (Фед. и др. нал.)'!$A$1:$H$16</definedName>
    <definedName name="_xlnm.Print_Area" localSheetId="4">'Раздел 2'!$A$1:$E$19</definedName>
    <definedName name="_xlnm.Print_Area" localSheetId="5">'Раздел 3'!$A$1:$J$47</definedName>
    <definedName name="_xlnm.Print_Area" localSheetId="6">'Раздел 4'!#REF!</definedName>
  </definedNames>
  <calcPr calcId="152511" fullCalcOnLoad="1"/>
</workbook>
</file>

<file path=xl/calcChain.xml><?xml version="1.0" encoding="utf-8"?>
<calcChain xmlns="http://schemas.openxmlformats.org/spreadsheetml/2006/main">
  <c r="H27" i="29" l="1"/>
  <c r="H26" i="29"/>
  <c r="H25" i="29"/>
  <c r="H24" i="29"/>
  <c r="I24" i="29"/>
  <c r="H21" i="29"/>
  <c r="I21" i="29"/>
  <c r="H22" i="29"/>
  <c r="I22" i="29"/>
  <c r="H23" i="29"/>
  <c r="I23" i="29"/>
  <c r="H18" i="29"/>
  <c r="I18" i="29"/>
  <c r="H19" i="29"/>
  <c r="I19" i="29"/>
  <c r="H20" i="29"/>
  <c r="I20" i="29"/>
  <c r="I17" i="29"/>
  <c r="H15" i="29"/>
  <c r="H16" i="29"/>
  <c r="H17" i="29"/>
  <c r="H13" i="29"/>
  <c r="H14" i="29"/>
  <c r="H9" i="29"/>
  <c r="I9" i="29"/>
  <c r="H10" i="29"/>
  <c r="I10" i="29"/>
  <c r="H11" i="29"/>
  <c r="I11" i="29"/>
  <c r="H12" i="29"/>
  <c r="I12" i="29"/>
  <c r="I8" i="29"/>
  <c r="H8" i="29"/>
  <c r="D32" i="26"/>
  <c r="E32" i="26"/>
  <c r="F32" i="26"/>
  <c r="G32" i="26"/>
  <c r="D30" i="26"/>
  <c r="E30" i="26"/>
  <c r="F30" i="26"/>
  <c r="G30" i="26"/>
  <c r="D31" i="26"/>
  <c r="E31" i="26"/>
  <c r="F31" i="26"/>
  <c r="G31" i="26"/>
  <c r="E29" i="26"/>
  <c r="F29" i="26"/>
  <c r="G29" i="26"/>
  <c r="D29" i="26"/>
  <c r="E28" i="26"/>
  <c r="D26" i="26"/>
  <c r="E26" i="26"/>
  <c r="F26" i="26"/>
  <c r="G26" i="26"/>
  <c r="D27" i="26"/>
  <c r="E27" i="26"/>
  <c r="F27" i="26"/>
  <c r="G27" i="26"/>
  <c r="D19" i="26"/>
  <c r="E19" i="26"/>
  <c r="F19" i="26"/>
  <c r="G19" i="26"/>
  <c r="D20" i="26"/>
  <c r="E20" i="26"/>
  <c r="F20" i="26"/>
  <c r="G20" i="26"/>
  <c r="D21" i="26"/>
  <c r="E21" i="26"/>
  <c r="F21" i="26"/>
  <c r="G21" i="26"/>
  <c r="D22" i="26"/>
  <c r="E22" i="26"/>
  <c r="F22" i="26"/>
  <c r="G22" i="26"/>
  <c r="D23" i="26"/>
  <c r="E23" i="26"/>
  <c r="F23" i="26"/>
  <c r="G23" i="26"/>
  <c r="D24" i="26"/>
  <c r="E24" i="26"/>
  <c r="F24" i="26"/>
  <c r="G24" i="26"/>
  <c r="D25" i="26"/>
  <c r="E25" i="26"/>
  <c r="F25" i="26"/>
  <c r="G25" i="26"/>
  <c r="D16" i="26"/>
  <c r="E16" i="26"/>
  <c r="F16" i="26"/>
  <c r="G16" i="26"/>
  <c r="D17" i="26"/>
  <c r="E17" i="26"/>
  <c r="F17" i="26"/>
  <c r="G17" i="26"/>
  <c r="D18" i="26"/>
  <c r="E18" i="26"/>
  <c r="F18" i="26"/>
  <c r="G18" i="26"/>
  <c r="D14" i="26"/>
  <c r="E14" i="26"/>
  <c r="F14" i="26"/>
  <c r="G14" i="26"/>
  <c r="D15" i="26"/>
  <c r="E15" i="26"/>
  <c r="F15" i="26"/>
  <c r="G15" i="26"/>
  <c r="F13" i="26"/>
  <c r="G13" i="26"/>
  <c r="D12" i="26"/>
  <c r="E12" i="26"/>
  <c r="D13" i="26"/>
  <c r="E13" i="26"/>
  <c r="E11" i="26"/>
  <c r="D11" i="26"/>
  <c r="E9" i="26"/>
  <c r="F9" i="26"/>
  <c r="G9" i="26"/>
  <c r="D9" i="26"/>
  <c r="D43" i="20"/>
  <c r="E43" i="20"/>
  <c r="F43" i="20"/>
  <c r="G43" i="20"/>
  <c r="H43" i="20"/>
  <c r="H42" i="20"/>
  <c r="I42" i="20"/>
  <c r="D42" i="20"/>
  <c r="E42" i="20"/>
  <c r="F42" i="20"/>
  <c r="G42" i="20"/>
  <c r="E41" i="20"/>
  <c r="F41" i="20"/>
  <c r="G41" i="20"/>
  <c r="D41" i="20"/>
  <c r="H39" i="20"/>
  <c r="I39" i="20"/>
  <c r="D37" i="20"/>
  <c r="E37" i="20"/>
  <c r="F37" i="20"/>
  <c r="G37" i="20"/>
  <c r="D38" i="20"/>
  <c r="E38" i="20"/>
  <c r="F38" i="20"/>
  <c r="G38" i="20"/>
  <c r="D39" i="20"/>
  <c r="E39" i="20"/>
  <c r="F39" i="20"/>
  <c r="G39" i="20"/>
  <c r="D34" i="20"/>
  <c r="E34" i="20"/>
  <c r="F34" i="20"/>
  <c r="G34" i="20"/>
  <c r="D35" i="20"/>
  <c r="E35" i="20"/>
  <c r="F35" i="20"/>
  <c r="G35" i="20"/>
  <c r="D36" i="20"/>
  <c r="E36" i="20"/>
  <c r="F36" i="20"/>
  <c r="G36" i="20"/>
  <c r="E33" i="20"/>
  <c r="F33" i="20"/>
  <c r="G33" i="20"/>
  <c r="D33" i="20"/>
  <c r="E31" i="20"/>
  <c r="F31" i="20"/>
  <c r="G31" i="20"/>
  <c r="D31" i="20"/>
  <c r="H30" i="20"/>
  <c r="I30" i="20"/>
  <c r="D30" i="20"/>
  <c r="E30" i="20"/>
  <c r="F30" i="20"/>
  <c r="G30" i="20"/>
  <c r="E29" i="20"/>
  <c r="F29" i="20"/>
  <c r="G29" i="20"/>
  <c r="D29" i="20"/>
  <c r="H27" i="20"/>
  <c r="I27" i="20"/>
  <c r="D27" i="20"/>
  <c r="E27" i="20"/>
  <c r="F27" i="20"/>
  <c r="G27" i="20"/>
  <c r="H26" i="20"/>
  <c r="I26" i="20"/>
  <c r="D26" i="20"/>
  <c r="E26" i="20"/>
  <c r="F26" i="20"/>
  <c r="G26" i="20"/>
  <c r="E25" i="20"/>
  <c r="F25" i="20"/>
  <c r="G25" i="20"/>
  <c r="D25" i="20"/>
  <c r="F23" i="20"/>
  <c r="G23" i="20"/>
  <c r="H23" i="20"/>
  <c r="I23" i="20"/>
  <c r="F22" i="20"/>
  <c r="G22" i="20"/>
  <c r="D22" i="20"/>
  <c r="E22" i="20"/>
  <c r="D23" i="20"/>
  <c r="E23" i="20"/>
  <c r="D21" i="20"/>
  <c r="E21" i="20"/>
  <c r="J21" i="20"/>
  <c r="H21" i="20"/>
  <c r="I21" i="20"/>
  <c r="H20" i="20"/>
  <c r="I20" i="20"/>
  <c r="D20" i="20"/>
  <c r="E20" i="20"/>
  <c r="F20" i="20"/>
  <c r="G20" i="20"/>
  <c r="E19" i="20"/>
  <c r="F19" i="20"/>
  <c r="G19" i="20"/>
  <c r="D19" i="20"/>
  <c r="D17" i="20"/>
  <c r="E17" i="20"/>
  <c r="F17" i="20"/>
  <c r="G17" i="20"/>
  <c r="H17" i="20"/>
  <c r="I17" i="20"/>
  <c r="H16" i="20"/>
  <c r="I16" i="20"/>
  <c r="D16" i="20"/>
  <c r="E16" i="20"/>
  <c r="F16" i="20"/>
  <c r="G16" i="20"/>
  <c r="E15" i="20"/>
  <c r="F15" i="20"/>
  <c r="G15" i="20"/>
  <c r="D15" i="20"/>
  <c r="E13" i="20"/>
  <c r="F13" i="20"/>
  <c r="G13" i="20"/>
  <c r="H13" i="20"/>
  <c r="I13" i="20"/>
  <c r="D13" i="20"/>
  <c r="E11" i="20"/>
  <c r="F11" i="20"/>
  <c r="G11" i="20"/>
  <c r="H11" i="20"/>
  <c r="I11" i="20"/>
  <c r="J11" i="20"/>
  <c r="D11" i="20"/>
  <c r="E18" i="19"/>
  <c r="E17" i="19"/>
  <c r="E15" i="19"/>
  <c r="D13" i="19"/>
  <c r="E13" i="19"/>
  <c r="D14" i="19"/>
  <c r="E14" i="19"/>
  <c r="E12" i="19"/>
  <c r="D12" i="19"/>
  <c r="D10" i="19"/>
  <c r="E10" i="19"/>
  <c r="E9" i="19"/>
  <c r="D9" i="19"/>
  <c r="D13" i="18"/>
  <c r="D14" i="18"/>
  <c r="D15" i="18"/>
  <c r="D12" i="18"/>
  <c r="D11" i="18"/>
  <c r="D9" i="18"/>
  <c r="D7" i="18"/>
  <c r="A3" i="29"/>
  <c r="A3" i="26"/>
  <c r="A5" i="20"/>
  <c r="A4" i="19"/>
  <c r="A3" i="18"/>
  <c r="D142" i="28"/>
  <c r="F142" i="28"/>
  <c r="F141" i="28"/>
  <c r="D141" i="28"/>
  <c r="F139" i="28"/>
  <c r="D139" i="28"/>
  <c r="F138" i="28"/>
  <c r="D138" i="28"/>
  <c r="D136" i="28"/>
  <c r="E136" i="28"/>
  <c r="E135" i="28"/>
  <c r="D135" i="28"/>
  <c r="D133" i="28"/>
  <c r="E133" i="28"/>
  <c r="E132" i="28"/>
  <c r="D132" i="28"/>
  <c r="D130" i="28"/>
  <c r="E130" i="28"/>
  <c r="E129" i="28"/>
  <c r="D129" i="28"/>
  <c r="F127" i="28"/>
  <c r="D127" i="28"/>
  <c r="D126" i="28"/>
  <c r="F126" i="28"/>
  <c r="F125" i="28"/>
  <c r="D125" i="28"/>
  <c r="D124" i="28"/>
  <c r="F124" i="28"/>
  <c r="F123" i="28"/>
  <c r="D123" i="28"/>
  <c r="D122" i="28"/>
  <c r="F122" i="28"/>
  <c r="F121" i="28"/>
  <c r="D121" i="28"/>
  <c r="F120" i="28"/>
  <c r="D120" i="28"/>
  <c r="E118" i="28"/>
  <c r="D118" i="28"/>
  <c r="E116" i="28"/>
  <c r="D116" i="28"/>
  <c r="E114" i="28"/>
  <c r="D114" i="28"/>
  <c r="D112" i="28"/>
  <c r="E112" i="28"/>
  <c r="E111" i="28"/>
  <c r="D111" i="28"/>
  <c r="E109" i="28"/>
  <c r="D109" i="28"/>
  <c r="E107" i="28"/>
  <c r="D107" i="28"/>
  <c r="E105" i="28"/>
  <c r="D105" i="28"/>
  <c r="D100" i="28"/>
  <c r="E100" i="28"/>
  <c r="D101" i="28"/>
  <c r="E101" i="28"/>
  <c r="D102" i="28"/>
  <c r="E102" i="28"/>
  <c r="D103" i="28"/>
  <c r="E103" i="28"/>
  <c r="D98" i="28"/>
  <c r="E98" i="28"/>
  <c r="D99" i="28"/>
  <c r="E99" i="28"/>
  <c r="E97" i="28"/>
  <c r="D97" i="28"/>
  <c r="D92" i="28"/>
  <c r="E92" i="28"/>
  <c r="D93" i="28"/>
  <c r="E93" i="28"/>
  <c r="D94" i="28"/>
  <c r="E94" i="28"/>
  <c r="D95" i="28"/>
  <c r="E95" i="28"/>
  <c r="D89" i="28"/>
  <c r="E89" i="28"/>
  <c r="D90" i="28"/>
  <c r="E90" i="28"/>
  <c r="D91" i="28"/>
  <c r="E91" i="28"/>
  <c r="D87" i="28"/>
  <c r="E87" i="28"/>
  <c r="D88" i="28"/>
  <c r="E88" i="28"/>
  <c r="D84" i="28"/>
  <c r="E84" i="28"/>
  <c r="D85" i="28"/>
  <c r="E85" i="28"/>
  <c r="D86" i="28"/>
  <c r="E86" i="28"/>
  <c r="D81" i="28"/>
  <c r="E81" i="28"/>
  <c r="D82" i="28"/>
  <c r="E82" i="28"/>
  <c r="D83" i="28"/>
  <c r="E83" i="28"/>
  <c r="D78" i="28"/>
  <c r="E78" i="28"/>
  <c r="D79" i="28"/>
  <c r="E79" i="28"/>
  <c r="D80" i="28"/>
  <c r="E80" i="28"/>
  <c r="D75" i="28"/>
  <c r="E75" i="28"/>
  <c r="D76" i="28"/>
  <c r="E76" i="28"/>
  <c r="D77" i="28"/>
  <c r="E77" i="28"/>
  <c r="E74" i="28"/>
  <c r="D74" i="28"/>
  <c r="D72" i="28"/>
  <c r="E72" i="28"/>
  <c r="D71" i="28"/>
  <c r="E71" i="28"/>
  <c r="D70" i="28"/>
  <c r="E70" i="28"/>
  <c r="D69" i="28"/>
  <c r="E69" i="28"/>
  <c r="E68" i="28"/>
  <c r="D68" i="28"/>
  <c r="E66" i="28"/>
  <c r="D66" i="28"/>
  <c r="D64" i="28"/>
  <c r="E64" i="28"/>
  <c r="D63" i="28"/>
  <c r="E63" i="28"/>
  <c r="D62" i="28"/>
  <c r="E62" i="28"/>
  <c r="D61" i="28"/>
  <c r="E61" i="28"/>
  <c r="E60" i="28"/>
  <c r="D60" i="28"/>
  <c r="D58" i="28"/>
  <c r="E58" i="28"/>
  <c r="D57" i="28"/>
  <c r="E57" i="28"/>
  <c r="D56" i="28"/>
  <c r="E56" i="28"/>
  <c r="D55" i="28"/>
  <c r="E55" i="28"/>
  <c r="E54" i="28"/>
  <c r="D54" i="28"/>
  <c r="E52" i="28"/>
  <c r="D52" i="28"/>
  <c r="E50" i="28"/>
  <c r="D50" i="28"/>
  <c r="D48" i="28"/>
  <c r="E48" i="28"/>
  <c r="D47" i="28"/>
  <c r="E47" i="28"/>
  <c r="E46" i="28"/>
  <c r="D46" i="28"/>
  <c r="E44" i="28"/>
  <c r="F44" i="28"/>
  <c r="D44" i="28"/>
  <c r="D42" i="28"/>
  <c r="E42" i="28"/>
  <c r="F42" i="28"/>
  <c r="E41" i="28"/>
  <c r="F41" i="28"/>
  <c r="D41" i="28"/>
  <c r="D39" i="28"/>
  <c r="E39" i="28"/>
  <c r="F39" i="28"/>
  <c r="E38" i="28"/>
  <c r="F38" i="28"/>
  <c r="D38" i="28"/>
  <c r="D36" i="28"/>
  <c r="E36" i="28"/>
  <c r="E35" i="28"/>
  <c r="D35" i="28"/>
  <c r="E33" i="28"/>
  <c r="D33" i="28"/>
  <c r="D31" i="28"/>
  <c r="E31" i="28"/>
  <c r="E30" i="28"/>
  <c r="D30" i="28"/>
  <c r="D28" i="28"/>
  <c r="E28" i="28"/>
  <c r="E27" i="28"/>
  <c r="D27" i="28"/>
  <c r="D24" i="28"/>
  <c r="E24" i="28"/>
  <c r="D25" i="28"/>
  <c r="E25" i="28"/>
  <c r="E23" i="28"/>
  <c r="D23" i="28"/>
  <c r="E21" i="28"/>
  <c r="F21" i="28"/>
  <c r="D21" i="28"/>
  <c r="D19" i="28"/>
  <c r="E19" i="28"/>
  <c r="E18" i="28"/>
  <c r="D18" i="28"/>
  <c r="D16" i="28"/>
  <c r="E16" i="28"/>
  <c r="E15" i="28"/>
  <c r="D15" i="28"/>
  <c r="D13" i="28"/>
  <c r="E13" i="28"/>
  <c r="D12" i="28"/>
  <c r="E12" i="28"/>
  <c r="D11" i="28"/>
  <c r="E11" i="28"/>
  <c r="E10" i="28"/>
  <c r="D10" i="28"/>
  <c r="A3" i="28"/>
  <c r="A6" i="24"/>
  <c r="F389" i="1"/>
  <c r="E389" i="1"/>
  <c r="F390" i="1"/>
  <c r="E390" i="1" s="1"/>
  <c r="F391" i="1"/>
  <c r="E391" i="1" s="1"/>
  <c r="F392" i="1"/>
  <c r="E392" i="1" s="1"/>
  <c r="D388" i="1"/>
  <c r="F388" i="1"/>
  <c r="E388" i="1" s="1"/>
  <c r="F387" i="1"/>
  <c r="E387" i="1"/>
  <c r="D387" i="1"/>
  <c r="H386" i="1"/>
  <c r="G386" i="1"/>
  <c r="E386" i="1" s="1"/>
  <c r="D385" i="1"/>
  <c r="F385" i="1"/>
  <c r="E385" i="1" s="1"/>
  <c r="F384" i="1"/>
  <c r="G384" i="1"/>
  <c r="H384" i="1"/>
  <c r="G383" i="1"/>
  <c r="E383" i="1"/>
  <c r="H383" i="1"/>
  <c r="H382" i="1"/>
  <c r="G382" i="1"/>
  <c r="E382" i="1"/>
  <c r="F381" i="1"/>
  <c r="E381" i="1" s="1"/>
  <c r="F379" i="1"/>
  <c r="E379" i="1" s="1"/>
  <c r="F380" i="1"/>
  <c r="E380" i="1"/>
  <c r="F377" i="1"/>
  <c r="E377" i="1" s="1"/>
  <c r="F378" i="1"/>
  <c r="E378" i="1"/>
  <c r="D376" i="1"/>
  <c r="F376" i="1"/>
  <c r="E376" i="1"/>
  <c r="F375" i="1"/>
  <c r="E375" i="1" s="1"/>
  <c r="D375" i="1"/>
  <c r="H374" i="1"/>
  <c r="G374" i="1"/>
  <c r="E374" i="1" s="1"/>
  <c r="D373" i="1"/>
  <c r="D374" i="1"/>
  <c r="D372" i="1"/>
  <c r="F372" i="1"/>
  <c r="E372" i="1"/>
  <c r="F373" i="1"/>
  <c r="E373" i="1" s="1"/>
  <c r="F371" i="1"/>
  <c r="E371" i="1"/>
  <c r="D369" i="1"/>
  <c r="F369" i="1"/>
  <c r="E369" i="1" s="1"/>
  <c r="D370" i="1"/>
  <c r="F370" i="1"/>
  <c r="E370" i="1" s="1"/>
  <c r="D368" i="1"/>
  <c r="D367" i="1"/>
  <c r="F366" i="1"/>
  <c r="E366" i="1" s="1"/>
  <c r="F367" i="1"/>
  <c r="E367" i="1"/>
  <c r="F368" i="1"/>
  <c r="E368" i="1" s="1"/>
  <c r="F365" i="1"/>
  <c r="E365" i="1"/>
  <c r="F364" i="1"/>
  <c r="E364" i="1" s="1"/>
  <c r="F363" i="1"/>
  <c r="E363" i="1"/>
  <c r="F362" i="1"/>
  <c r="E362" i="1" s="1"/>
  <c r="F361" i="1"/>
  <c r="E361" i="1" s="1"/>
  <c r="F359" i="1"/>
  <c r="E359" i="1" s="1"/>
  <c r="D357" i="1"/>
  <c r="G357" i="1"/>
  <c r="H357" i="1"/>
  <c r="F357" i="1"/>
  <c r="F355" i="1"/>
  <c r="E355" i="1"/>
  <c r="F356" i="1"/>
  <c r="E356" i="1" s="1"/>
  <c r="F351" i="1"/>
  <c r="E351" i="1"/>
  <c r="F352" i="1"/>
  <c r="E352" i="1" s="1"/>
  <c r="F353" i="1"/>
  <c r="E353" i="1"/>
  <c r="F354" i="1"/>
  <c r="E354" i="1" s="1"/>
  <c r="F349" i="1"/>
  <c r="E349" i="1" s="1"/>
  <c r="F350" i="1"/>
  <c r="E350" i="1" s="1"/>
  <c r="F347" i="1"/>
  <c r="G347" i="1"/>
  <c r="H347" i="1"/>
  <c r="F348" i="1"/>
  <c r="G348" i="1"/>
  <c r="E348" i="1" s="1"/>
  <c r="H348" i="1"/>
  <c r="G346" i="1"/>
  <c r="H346" i="1"/>
  <c r="F346" i="1"/>
  <c r="G344" i="1"/>
  <c r="H344" i="1"/>
  <c r="D342" i="1"/>
  <c r="D343" i="1"/>
  <c r="F342" i="1"/>
  <c r="E342" i="1" s="1"/>
  <c r="F343" i="1"/>
  <c r="E343" i="1" s="1"/>
  <c r="F344" i="1"/>
  <c r="E344" i="1"/>
  <c r="G341" i="1"/>
  <c r="H341" i="1"/>
  <c r="F341" i="1"/>
  <c r="D341" i="1"/>
  <c r="D339" i="1"/>
  <c r="G339" i="1"/>
  <c r="H339" i="1"/>
  <c r="F339" i="1"/>
  <c r="E339" i="1" s="1"/>
  <c r="F338" i="1"/>
  <c r="E338" i="1" s="1"/>
  <c r="F336" i="1"/>
  <c r="E336" i="1" s="1"/>
  <c r="F337" i="1"/>
  <c r="E337" i="1" s="1"/>
  <c r="F335" i="1"/>
  <c r="E335" i="1" s="1"/>
  <c r="F333" i="1"/>
  <c r="E333" i="1" s="1"/>
  <c r="D330" i="1"/>
  <c r="D331" i="1"/>
  <c r="D332" i="1"/>
  <c r="F332" i="1"/>
  <c r="G330" i="1"/>
  <c r="E330" i="1" s="1"/>
  <c r="H330" i="1"/>
  <c r="G331" i="1"/>
  <c r="E331" i="1" s="1"/>
  <c r="H331" i="1"/>
  <c r="G332" i="1"/>
  <c r="E332" i="1" s="1"/>
  <c r="H332" i="1"/>
  <c r="G328" i="1"/>
  <c r="E328" i="1" s="1"/>
  <c r="H328" i="1"/>
  <c r="G329" i="1"/>
  <c r="H329" i="1"/>
  <c r="D328" i="1"/>
  <c r="D329" i="1"/>
  <c r="E329" i="1"/>
  <c r="D327" i="1"/>
  <c r="G327" i="1"/>
  <c r="E327" i="1"/>
  <c r="H327" i="1"/>
  <c r="H326" i="1"/>
  <c r="G326" i="1"/>
  <c r="E326" i="1"/>
  <c r="D326" i="1"/>
  <c r="F325" i="1"/>
  <c r="E325" i="1" s="1"/>
  <c r="D320" i="1"/>
  <c r="D321" i="1"/>
  <c r="D322" i="1"/>
  <c r="D323" i="1"/>
  <c r="D324" i="1"/>
  <c r="G320" i="1"/>
  <c r="E320" i="1" s="1"/>
  <c r="H320" i="1"/>
  <c r="G321" i="1"/>
  <c r="E321" i="1" s="1"/>
  <c r="H321" i="1"/>
  <c r="G322" i="1"/>
  <c r="E322" i="1"/>
  <c r="H322" i="1"/>
  <c r="G323" i="1"/>
  <c r="E323" i="1" s="1"/>
  <c r="H323" i="1"/>
  <c r="G324" i="1"/>
  <c r="E324" i="1" s="1"/>
  <c r="H324" i="1"/>
  <c r="H319" i="1"/>
  <c r="G319" i="1"/>
  <c r="E319" i="1" s="1"/>
  <c r="D319" i="1"/>
  <c r="D317" i="1"/>
  <c r="G314" i="1"/>
  <c r="E314" i="1" s="1"/>
  <c r="H314" i="1"/>
  <c r="G315" i="1"/>
  <c r="E315" i="1"/>
  <c r="H315" i="1"/>
  <c r="G316" i="1"/>
  <c r="E316" i="1" s="1"/>
  <c r="H316" i="1"/>
  <c r="G317" i="1"/>
  <c r="E317" i="1" s="1"/>
  <c r="H317" i="1"/>
  <c r="H313" i="1"/>
  <c r="G313" i="1"/>
  <c r="E313" i="1" s="1"/>
  <c r="D310" i="1"/>
  <c r="G310" i="1"/>
  <c r="E310" i="1" s="1"/>
  <c r="H310" i="1"/>
  <c r="G311" i="1"/>
  <c r="E311" i="1"/>
  <c r="H311" i="1"/>
  <c r="G308" i="1"/>
  <c r="E308" i="1" s="1"/>
  <c r="H308" i="1"/>
  <c r="G309" i="1"/>
  <c r="H309" i="1"/>
  <c r="D308" i="1"/>
  <c r="D309" i="1"/>
  <c r="E309" i="1"/>
  <c r="D307" i="1"/>
  <c r="G307" i="1"/>
  <c r="E307" i="1"/>
  <c r="H307" i="1"/>
  <c r="H306" i="1"/>
  <c r="G306" i="1"/>
  <c r="E306" i="1"/>
  <c r="D306" i="1"/>
  <c r="D302" i="1"/>
  <c r="D303" i="1"/>
  <c r="D304" i="1"/>
  <c r="G302" i="1"/>
  <c r="E302" i="1" s="1"/>
  <c r="H302" i="1"/>
  <c r="G303" i="1"/>
  <c r="E303" i="1" s="1"/>
  <c r="H303" i="1"/>
  <c r="G304" i="1"/>
  <c r="E304" i="1"/>
  <c r="H304" i="1"/>
  <c r="H301" i="1"/>
  <c r="G301" i="1"/>
  <c r="E301" i="1"/>
  <c r="D301" i="1"/>
  <c r="G299" i="1"/>
  <c r="E299" i="1"/>
  <c r="H299" i="1"/>
  <c r="D299" i="1"/>
  <c r="D295" i="1"/>
  <c r="D296" i="1"/>
  <c r="D297" i="1"/>
  <c r="D298" i="1"/>
  <c r="G295" i="1"/>
  <c r="E295" i="1"/>
  <c r="H295" i="1"/>
  <c r="G296" i="1"/>
  <c r="E296" i="1" s="1"/>
  <c r="H296" i="1"/>
  <c r="G297" i="1"/>
  <c r="E297" i="1"/>
  <c r="H297" i="1"/>
  <c r="G298" i="1"/>
  <c r="E298" i="1"/>
  <c r="H298" i="1"/>
  <c r="H294" i="1"/>
  <c r="G294" i="1"/>
  <c r="E294" i="1"/>
  <c r="D294" i="1"/>
  <c r="H292" i="1"/>
  <c r="G292" i="1"/>
  <c r="E292" i="1"/>
  <c r="D292" i="1"/>
  <c r="D288" i="1"/>
  <c r="D289" i="1"/>
  <c r="D290" i="1"/>
  <c r="G288" i="1"/>
  <c r="E288" i="1" s="1"/>
  <c r="H288" i="1"/>
  <c r="G289" i="1"/>
  <c r="E289" i="1" s="1"/>
  <c r="H289" i="1"/>
  <c r="G290" i="1"/>
  <c r="E290" i="1" s="1"/>
  <c r="H290" i="1"/>
  <c r="H287" i="1"/>
  <c r="G287" i="1"/>
  <c r="E287" i="1" s="1"/>
  <c r="D287" i="1"/>
  <c r="H285" i="1"/>
  <c r="G285" i="1"/>
  <c r="E285" i="1" s="1"/>
  <c r="D285" i="1"/>
  <c r="F284" i="1"/>
  <c r="E284" i="1"/>
  <c r="G283" i="1"/>
  <c r="E283" i="1" s="1"/>
  <c r="H283" i="1"/>
  <c r="F283" i="1"/>
  <c r="D283" i="1"/>
  <c r="D284" i="1"/>
  <c r="D281" i="1"/>
  <c r="F281" i="1"/>
  <c r="E281" i="1"/>
  <c r="D282" i="1"/>
  <c r="F282" i="1"/>
  <c r="E282" i="1" s="1"/>
  <c r="F280" i="1"/>
  <c r="E280" i="1" s="1"/>
  <c r="D280" i="1"/>
  <c r="D278" i="1"/>
  <c r="F278" i="1"/>
  <c r="G277" i="1"/>
  <c r="E277" i="1" s="1"/>
  <c r="H277" i="1"/>
  <c r="G278" i="1"/>
  <c r="E278" i="1"/>
  <c r="H278" i="1"/>
  <c r="D277" i="1"/>
  <c r="D272" i="1"/>
  <c r="D273" i="1"/>
  <c r="D274" i="1"/>
  <c r="D275" i="1"/>
  <c r="D276" i="1"/>
  <c r="G272" i="1"/>
  <c r="E272" i="1" s="1"/>
  <c r="H272" i="1"/>
  <c r="G273" i="1"/>
  <c r="E273" i="1" s="1"/>
  <c r="H273" i="1"/>
  <c r="G274" i="1"/>
  <c r="E274" i="1" s="1"/>
  <c r="H274" i="1"/>
  <c r="G275" i="1"/>
  <c r="E275" i="1"/>
  <c r="H275" i="1"/>
  <c r="G276" i="1"/>
  <c r="E276" i="1" s="1"/>
  <c r="H276" i="1"/>
  <c r="H271" i="1"/>
  <c r="G271" i="1"/>
  <c r="E271" i="1" s="1"/>
  <c r="D271" i="1"/>
  <c r="G266" i="1"/>
  <c r="E266" i="1" s="1"/>
  <c r="H266" i="1"/>
  <c r="G267" i="1"/>
  <c r="E267" i="1"/>
  <c r="H267" i="1"/>
  <c r="G268" i="1"/>
  <c r="E268" i="1" s="1"/>
  <c r="H268" i="1"/>
  <c r="G269" i="1"/>
  <c r="E269" i="1" s="1"/>
  <c r="H269" i="1"/>
  <c r="H265" i="1"/>
  <c r="G265" i="1"/>
  <c r="E265" i="1" s="1"/>
  <c r="D266" i="1"/>
  <c r="D267" i="1"/>
  <c r="D268" i="1"/>
  <c r="D269" i="1"/>
  <c r="D265" i="1"/>
  <c r="H263" i="1"/>
  <c r="G263" i="1"/>
  <c r="E263" i="1" s="1"/>
  <c r="D263" i="1"/>
  <c r="D262" i="1"/>
  <c r="F262" i="1"/>
  <c r="E262" i="1" s="1"/>
  <c r="F261" i="1"/>
  <c r="E261" i="1" s="1"/>
  <c r="D261" i="1"/>
  <c r="D259" i="1"/>
  <c r="F259" i="1"/>
  <c r="E259" i="1" s="1"/>
  <c r="G258" i="1"/>
  <c r="E258" i="1" s="1"/>
  <c r="H258" i="1"/>
  <c r="H257" i="1"/>
  <c r="G257" i="1"/>
  <c r="E257" i="1" s="1"/>
  <c r="F256" i="1"/>
  <c r="E256" i="1" s="1"/>
  <c r="G254" i="1"/>
  <c r="E254" i="1" s="1"/>
  <c r="H254" i="1"/>
  <c r="F254" i="1"/>
  <c r="F253" i="1"/>
  <c r="E253" i="1" s="1"/>
  <c r="D253" i="1"/>
  <c r="D252" i="1"/>
  <c r="F252" i="1"/>
  <c r="E252" i="1" s="1"/>
  <c r="G252" i="1"/>
  <c r="H252" i="1"/>
  <c r="G251" i="1"/>
  <c r="H251" i="1"/>
  <c r="F251" i="1"/>
  <c r="D251" i="1"/>
  <c r="F247" i="1"/>
  <c r="F248" i="1"/>
  <c r="F249" i="1"/>
  <c r="F246" i="1"/>
  <c r="G246" i="1"/>
  <c r="E246" i="1" s="1"/>
  <c r="H246" i="1"/>
  <c r="G247" i="1"/>
  <c r="H247" i="1"/>
  <c r="G248" i="1"/>
  <c r="H248" i="1"/>
  <c r="G249" i="1"/>
  <c r="H249" i="1"/>
  <c r="D246" i="1"/>
  <c r="D247" i="1"/>
  <c r="D248" i="1"/>
  <c r="D249" i="1"/>
  <c r="D243" i="1"/>
  <c r="D244" i="1"/>
  <c r="D245" i="1"/>
  <c r="G243" i="1"/>
  <c r="E243" i="1" s="1"/>
  <c r="H243" i="1"/>
  <c r="G244" i="1"/>
  <c r="E244" i="1"/>
  <c r="H244" i="1"/>
  <c r="G245" i="1"/>
  <c r="E245" i="1"/>
  <c r="H245" i="1"/>
  <c r="H242" i="1"/>
  <c r="G242" i="1"/>
  <c r="E242" i="1"/>
  <c r="D242" i="1"/>
  <c r="H240" i="1"/>
  <c r="G240" i="1"/>
  <c r="E240" i="1"/>
  <c r="D240" i="1"/>
  <c r="G237" i="1"/>
  <c r="H237" i="1"/>
  <c r="G238" i="1"/>
  <c r="H238" i="1"/>
  <c r="F237" i="1"/>
  <c r="E237" i="1" s="1"/>
  <c r="F238" i="1"/>
  <c r="F236" i="1"/>
  <c r="E236" i="1" s="1"/>
  <c r="D236" i="1"/>
  <c r="D237" i="1"/>
  <c r="D238" i="1"/>
  <c r="G234" i="1"/>
  <c r="E234" i="1" s="1"/>
  <c r="H234" i="1"/>
  <c r="G235" i="1"/>
  <c r="H235" i="1"/>
  <c r="D234" i="1"/>
  <c r="D235" i="1"/>
  <c r="E235" i="1"/>
  <c r="D231" i="1"/>
  <c r="D232" i="1"/>
  <c r="D233" i="1"/>
  <c r="G231" i="1"/>
  <c r="E231" i="1"/>
  <c r="H231" i="1"/>
  <c r="G232" i="1"/>
  <c r="E232" i="1" s="1"/>
  <c r="H232" i="1"/>
  <c r="G233" i="1"/>
  <c r="E233" i="1"/>
  <c r="H233" i="1"/>
  <c r="H230" i="1"/>
  <c r="G230" i="1"/>
  <c r="E230" i="1"/>
  <c r="D230" i="1"/>
  <c r="G228" i="1"/>
  <c r="E228" i="1" s="1"/>
  <c r="H228" i="1"/>
  <c r="D228" i="1"/>
  <c r="D227" i="1"/>
  <c r="G227" i="1"/>
  <c r="H227" i="1"/>
  <c r="F226" i="1"/>
  <c r="E226" i="1" s="1"/>
  <c r="F227" i="1"/>
  <c r="G225" i="1"/>
  <c r="H225" i="1"/>
  <c r="F225" i="1"/>
  <c r="E225" i="1" s="1"/>
  <c r="G221" i="1"/>
  <c r="H221" i="1"/>
  <c r="F221" i="1"/>
  <c r="E221" i="1" s="1"/>
  <c r="F222" i="1"/>
  <c r="E222" i="1" s="1"/>
  <c r="F223" i="1"/>
  <c r="E223" i="1" s="1"/>
  <c r="F224" i="1"/>
  <c r="E224" i="1"/>
  <c r="F220" i="1"/>
  <c r="E220" i="1" s="1"/>
  <c r="H219" i="1"/>
  <c r="G219" i="1"/>
  <c r="E219" i="1" s="1"/>
  <c r="F217" i="1"/>
  <c r="G217" i="1"/>
  <c r="H217" i="1"/>
  <c r="G216" i="1"/>
  <c r="H216" i="1"/>
  <c r="F216" i="1"/>
  <c r="E216" i="1" s="1"/>
  <c r="F215" i="1"/>
  <c r="E215" i="1" s="1"/>
  <c r="G213" i="1"/>
  <c r="H213" i="1"/>
  <c r="F213" i="1"/>
  <c r="E213" i="1" s="1"/>
  <c r="D212" i="1"/>
  <c r="F212" i="1"/>
  <c r="E212" i="1" s="1"/>
  <c r="D210" i="1"/>
  <c r="F210" i="1"/>
  <c r="E210" i="1" s="1"/>
  <c r="D211" i="1"/>
  <c r="F211" i="1"/>
  <c r="E211" i="1"/>
  <c r="D209" i="1"/>
  <c r="F209" i="1"/>
  <c r="E209" i="1" s="1"/>
  <c r="D208" i="1"/>
  <c r="F208" i="1"/>
  <c r="E208" i="1" s="1"/>
  <c r="F207" i="1"/>
  <c r="E207" i="1" s="1"/>
  <c r="D207" i="1"/>
  <c r="D203" i="1"/>
  <c r="D204" i="1"/>
  <c r="D205" i="1"/>
  <c r="F204" i="1"/>
  <c r="F205" i="1"/>
  <c r="E205" i="1" s="1"/>
  <c r="F203" i="1"/>
  <c r="G203" i="1"/>
  <c r="H203" i="1"/>
  <c r="G204" i="1"/>
  <c r="H204" i="1"/>
  <c r="H202" i="1"/>
  <c r="G202" i="1"/>
  <c r="E202" i="1"/>
  <c r="D202" i="1"/>
  <c r="G200" i="1"/>
  <c r="H200" i="1"/>
  <c r="F199" i="1"/>
  <c r="E199" i="1" s="1"/>
  <c r="F200" i="1"/>
  <c r="D198" i="1"/>
  <c r="D199" i="1"/>
  <c r="D200" i="1"/>
  <c r="F198" i="1"/>
  <c r="E198" i="1" s="1"/>
  <c r="D197" i="1"/>
  <c r="G197" i="1"/>
  <c r="H197" i="1"/>
  <c r="F197" i="1"/>
  <c r="F196" i="1"/>
  <c r="E196" i="1" s="1"/>
  <c r="D196" i="1"/>
  <c r="D194" i="1"/>
  <c r="F194" i="1"/>
  <c r="G194" i="1"/>
  <c r="H194" i="1"/>
  <c r="H16" i="24" s="1"/>
  <c r="D193" i="1"/>
  <c r="F193" i="1"/>
  <c r="G193" i="1"/>
  <c r="E193" i="1" s="1"/>
  <c r="H193" i="1"/>
  <c r="D192" i="1"/>
  <c r="F192" i="1"/>
  <c r="G192" i="1"/>
  <c r="E192" i="1" s="1"/>
  <c r="H192" i="1"/>
  <c r="D191" i="1"/>
  <c r="G191" i="1"/>
  <c r="E191" i="1"/>
  <c r="H191" i="1"/>
  <c r="D190" i="1"/>
  <c r="F190" i="1"/>
  <c r="E190" i="1"/>
  <c r="G190" i="1"/>
  <c r="H190" i="1"/>
  <c r="D184" i="1"/>
  <c r="F184" i="1"/>
  <c r="E184" i="1" s="1"/>
  <c r="G184" i="1"/>
  <c r="H184" i="1"/>
  <c r="D185" i="1"/>
  <c r="F185" i="1"/>
  <c r="E185" i="1" s="1"/>
  <c r="G185" i="1"/>
  <c r="H185" i="1"/>
  <c r="D186" i="1"/>
  <c r="F186" i="1"/>
  <c r="E186" i="1" s="1"/>
  <c r="G186" i="1"/>
  <c r="H186" i="1"/>
  <c r="D187" i="1"/>
  <c r="F187" i="1"/>
  <c r="G187" i="1"/>
  <c r="E187" i="1" s="1"/>
  <c r="H187" i="1"/>
  <c r="D188" i="1"/>
  <c r="F188" i="1"/>
  <c r="G188" i="1"/>
  <c r="E188" i="1" s="1"/>
  <c r="H188" i="1"/>
  <c r="D189" i="1"/>
  <c r="F189" i="1"/>
  <c r="G189" i="1"/>
  <c r="H189" i="1"/>
  <c r="D181" i="1"/>
  <c r="D182" i="1"/>
  <c r="D183" i="1"/>
  <c r="F182" i="1"/>
  <c r="F183" i="1"/>
  <c r="F181" i="1"/>
  <c r="G181" i="1"/>
  <c r="E181" i="1" s="1"/>
  <c r="H181" i="1"/>
  <c r="G182" i="1"/>
  <c r="H182" i="1"/>
  <c r="G183" i="1"/>
  <c r="H183" i="1"/>
  <c r="H180" i="1"/>
  <c r="G180" i="1"/>
  <c r="E180" i="1"/>
  <c r="D180" i="1"/>
  <c r="D178" i="1"/>
  <c r="F178" i="1"/>
  <c r="E178" i="1"/>
  <c r="D179" i="1"/>
  <c r="F179" i="1"/>
  <c r="E179" i="1"/>
  <c r="F177" i="1"/>
  <c r="E177" i="1" s="1"/>
  <c r="D177" i="1"/>
  <c r="F175" i="1"/>
  <c r="E175" i="1"/>
  <c r="D175" i="1"/>
  <c r="F173" i="1"/>
  <c r="G173" i="1"/>
  <c r="E173" i="1" s="1"/>
  <c r="H173" i="1"/>
  <c r="G172" i="1"/>
  <c r="H172" i="1"/>
  <c r="F172" i="1"/>
  <c r="D172" i="1"/>
  <c r="D173" i="1"/>
  <c r="G169" i="1"/>
  <c r="E169" i="1" s="1"/>
  <c r="H169" i="1"/>
  <c r="G170" i="1"/>
  <c r="E170" i="1"/>
  <c r="H170" i="1"/>
  <c r="G171" i="1"/>
  <c r="E171" i="1" s="1"/>
  <c r="H171" i="1"/>
  <c r="D169" i="1"/>
  <c r="D170" i="1"/>
  <c r="D171" i="1"/>
  <c r="D165" i="1"/>
  <c r="D166" i="1"/>
  <c r="D167" i="1"/>
  <c r="D168" i="1"/>
  <c r="G165" i="1"/>
  <c r="E165" i="1" s="1"/>
  <c r="H165" i="1"/>
  <c r="G166" i="1"/>
  <c r="E166" i="1"/>
  <c r="H166" i="1"/>
  <c r="G167" i="1"/>
  <c r="E167" i="1" s="1"/>
  <c r="H167" i="1"/>
  <c r="G168" i="1"/>
  <c r="E168" i="1" s="1"/>
  <c r="H168" i="1"/>
  <c r="H164" i="1"/>
  <c r="G164" i="1"/>
  <c r="E164" i="1" s="1"/>
  <c r="D164" i="1"/>
  <c r="G160" i="1"/>
  <c r="E160" i="1"/>
  <c r="H160" i="1"/>
  <c r="G161" i="1"/>
  <c r="E161" i="1" s="1"/>
  <c r="H161" i="1"/>
  <c r="G162" i="1"/>
  <c r="E162" i="1" s="1"/>
  <c r="H162" i="1"/>
  <c r="D160" i="1"/>
  <c r="D161" i="1"/>
  <c r="D162" i="1"/>
  <c r="D155" i="1"/>
  <c r="D156" i="1"/>
  <c r="D157" i="1"/>
  <c r="D158" i="1"/>
  <c r="D159" i="1"/>
  <c r="G155" i="1"/>
  <c r="E155" i="1"/>
  <c r="H155" i="1"/>
  <c r="G156" i="1"/>
  <c r="E156" i="1" s="1"/>
  <c r="H156" i="1"/>
  <c r="G157" i="1"/>
  <c r="E157" i="1" s="1"/>
  <c r="H157" i="1"/>
  <c r="G158" i="1"/>
  <c r="E158" i="1" s="1"/>
  <c r="H158" i="1"/>
  <c r="G159" i="1"/>
  <c r="E159" i="1" s="1"/>
  <c r="H159" i="1"/>
  <c r="H154" i="1"/>
  <c r="G154" i="1"/>
  <c r="E154" i="1" s="1"/>
  <c r="D154" i="1"/>
  <c r="H152" i="1"/>
  <c r="G152" i="1"/>
  <c r="E152" i="1" s="1"/>
  <c r="D152" i="1"/>
  <c r="D148" i="1"/>
  <c r="D149" i="1"/>
  <c r="D14" i="24" s="1"/>
  <c r="D150" i="1"/>
  <c r="G148" i="1"/>
  <c r="E148" i="1" s="1"/>
  <c r="H148" i="1"/>
  <c r="G149" i="1"/>
  <c r="E149" i="1" s="1"/>
  <c r="H149" i="1"/>
  <c r="G150" i="1"/>
  <c r="E150" i="1"/>
  <c r="H150" i="1"/>
  <c r="H147" i="1"/>
  <c r="G147" i="1"/>
  <c r="E147" i="1"/>
  <c r="D147" i="1"/>
  <c r="D144" i="1"/>
  <c r="D145" i="1"/>
  <c r="G144" i="1"/>
  <c r="E144" i="1" s="1"/>
  <c r="H144" i="1"/>
  <c r="G145" i="1"/>
  <c r="E145" i="1" s="1"/>
  <c r="H145" i="1"/>
  <c r="H143" i="1"/>
  <c r="G143" i="1"/>
  <c r="E143" i="1" s="1"/>
  <c r="D143" i="1"/>
  <c r="D141" i="1"/>
  <c r="G141" i="1"/>
  <c r="E141" i="1" s="1"/>
  <c r="H141" i="1"/>
  <c r="G137" i="1"/>
  <c r="E137" i="1" s="1"/>
  <c r="H137" i="1"/>
  <c r="G138" i="1"/>
  <c r="E138" i="1"/>
  <c r="H138" i="1"/>
  <c r="G139" i="1"/>
  <c r="E139" i="1" s="1"/>
  <c r="H139" i="1"/>
  <c r="G140" i="1"/>
  <c r="E140" i="1" s="1"/>
  <c r="H140" i="1"/>
  <c r="D137" i="1"/>
  <c r="D138" i="1"/>
  <c r="D139" i="1"/>
  <c r="D140" i="1"/>
  <c r="D134" i="1"/>
  <c r="D135" i="1"/>
  <c r="D136" i="1"/>
  <c r="G134" i="1"/>
  <c r="E134" i="1"/>
  <c r="H134" i="1"/>
  <c r="G135" i="1"/>
  <c r="E135" i="1" s="1"/>
  <c r="H135" i="1"/>
  <c r="G136" i="1"/>
  <c r="E136" i="1" s="1"/>
  <c r="H136" i="1"/>
  <c r="H133" i="1"/>
  <c r="G133" i="1"/>
  <c r="E133" i="1" s="1"/>
  <c r="D133" i="1"/>
  <c r="F129" i="1"/>
  <c r="E129" i="1" s="1"/>
  <c r="G129" i="1"/>
  <c r="H129" i="1"/>
  <c r="G130" i="1"/>
  <c r="E130" i="1"/>
  <c r="H130" i="1"/>
  <c r="G131" i="1"/>
  <c r="E131" i="1"/>
  <c r="H131" i="1"/>
  <c r="H128" i="1"/>
  <c r="G128" i="1"/>
  <c r="D128" i="1"/>
  <c r="D129" i="1"/>
  <c r="D16" i="24" s="1"/>
  <c r="D130" i="1"/>
  <c r="D131" i="1"/>
  <c r="D122" i="1"/>
  <c r="F122" i="1"/>
  <c r="E122" i="1" s="1"/>
  <c r="D123" i="1"/>
  <c r="F123" i="1"/>
  <c r="E123" i="1"/>
  <c r="D124" i="1"/>
  <c r="F124" i="1"/>
  <c r="E124" i="1" s="1"/>
  <c r="D125" i="1"/>
  <c r="F125" i="1"/>
  <c r="E125" i="1" s="1"/>
  <c r="D126" i="1"/>
  <c r="F126" i="1"/>
  <c r="E126" i="1" s="1"/>
  <c r="D127" i="1"/>
  <c r="F127" i="1"/>
  <c r="E127" i="1"/>
  <c r="D116" i="1"/>
  <c r="F116" i="1"/>
  <c r="E116" i="1" s="1"/>
  <c r="D117" i="1"/>
  <c r="F117" i="1"/>
  <c r="E117" i="1" s="1"/>
  <c r="D118" i="1"/>
  <c r="F118" i="1"/>
  <c r="E118" i="1" s="1"/>
  <c r="D119" i="1"/>
  <c r="F119" i="1"/>
  <c r="E119" i="1"/>
  <c r="D120" i="1"/>
  <c r="F120" i="1"/>
  <c r="E120" i="1" s="1"/>
  <c r="D121" i="1"/>
  <c r="F121" i="1"/>
  <c r="E121" i="1" s="1"/>
  <c r="D110" i="1"/>
  <c r="F110" i="1"/>
  <c r="E110" i="1" s="1"/>
  <c r="D111" i="1"/>
  <c r="F111" i="1"/>
  <c r="E111" i="1"/>
  <c r="D112" i="1"/>
  <c r="F112" i="1"/>
  <c r="E112" i="1" s="1"/>
  <c r="D113" i="1"/>
  <c r="F113" i="1"/>
  <c r="E113" i="1" s="1"/>
  <c r="D114" i="1"/>
  <c r="F114" i="1"/>
  <c r="E114" i="1" s="1"/>
  <c r="D115" i="1"/>
  <c r="F115" i="1"/>
  <c r="E115" i="1"/>
  <c r="F109" i="1"/>
  <c r="E109" i="1"/>
  <c r="D109" i="1"/>
  <c r="F107" i="1"/>
  <c r="E107" i="1" s="1"/>
  <c r="D107" i="1"/>
  <c r="D102" i="1"/>
  <c r="F102" i="1"/>
  <c r="E102" i="1" s="1"/>
  <c r="D103" i="1"/>
  <c r="F103" i="1"/>
  <c r="E103" i="1"/>
  <c r="D104" i="1"/>
  <c r="F104" i="1"/>
  <c r="E104" i="1" s="1"/>
  <c r="D105" i="1"/>
  <c r="F105" i="1"/>
  <c r="E105" i="1" s="1"/>
  <c r="F97" i="1"/>
  <c r="E97" i="1"/>
  <c r="F98" i="1"/>
  <c r="E98" i="1" s="1"/>
  <c r="F99" i="1"/>
  <c r="E99" i="1" s="1"/>
  <c r="F100" i="1"/>
  <c r="E100" i="1" s="1"/>
  <c r="F101" i="1"/>
  <c r="E101" i="1"/>
  <c r="F96" i="1"/>
  <c r="E96" i="1" s="1"/>
  <c r="D96" i="1"/>
  <c r="D97" i="1"/>
  <c r="D98" i="1"/>
  <c r="D99" i="1"/>
  <c r="D100" i="1"/>
  <c r="D101" i="1"/>
  <c r="D95" i="1"/>
  <c r="G95" i="1"/>
  <c r="E95" i="1" s="1"/>
  <c r="H95" i="1"/>
  <c r="H94" i="1"/>
  <c r="G94" i="1"/>
  <c r="E94" i="1" s="1"/>
  <c r="D94" i="1"/>
  <c r="D90" i="1"/>
  <c r="F90" i="1"/>
  <c r="E90" i="1" s="1"/>
  <c r="D91" i="1"/>
  <c r="F91" i="1"/>
  <c r="E91" i="1"/>
  <c r="D92" i="1"/>
  <c r="F92" i="1"/>
  <c r="E92" i="1" s="1"/>
  <c r="D93" i="1"/>
  <c r="F93" i="1"/>
  <c r="E93" i="1" s="1"/>
  <c r="F89" i="1"/>
  <c r="E89" i="1" s="1"/>
  <c r="D89" i="1"/>
  <c r="G88" i="1"/>
  <c r="E88" i="1" s="1"/>
  <c r="H88" i="1"/>
  <c r="D88" i="1"/>
  <c r="D87" i="1"/>
  <c r="G87" i="1"/>
  <c r="E87" i="1"/>
  <c r="H87" i="1"/>
  <c r="D86" i="1"/>
  <c r="F86" i="1"/>
  <c r="G86" i="1"/>
  <c r="H86" i="1"/>
  <c r="F85" i="1"/>
  <c r="D85" i="1"/>
  <c r="G85" i="1"/>
  <c r="H85" i="1"/>
  <c r="G83" i="1"/>
  <c r="E83" i="1" s="1"/>
  <c r="H83" i="1"/>
  <c r="G84" i="1"/>
  <c r="E84" i="1" s="1"/>
  <c r="H84" i="1"/>
  <c r="D83" i="1"/>
  <c r="D84" i="1"/>
  <c r="D82" i="1"/>
  <c r="G82" i="1"/>
  <c r="E82" i="1" s="1"/>
  <c r="H82" i="1"/>
  <c r="D81" i="1"/>
  <c r="F81" i="1"/>
  <c r="G81" i="1"/>
  <c r="H81" i="1"/>
  <c r="G80" i="1"/>
  <c r="H80" i="1"/>
  <c r="G78" i="1"/>
  <c r="H78" i="1"/>
  <c r="G77" i="1"/>
  <c r="H77" i="1"/>
  <c r="F77" i="1"/>
  <c r="F78" i="1"/>
  <c r="F79" i="1"/>
  <c r="E79" i="1" s="1"/>
  <c r="F80" i="1"/>
  <c r="E80" i="1" s="1"/>
  <c r="F76" i="1"/>
  <c r="E76" i="1" s="1"/>
  <c r="D76" i="1"/>
  <c r="D77" i="1"/>
  <c r="D78" i="1"/>
  <c r="D79" i="1"/>
  <c r="D80" i="1"/>
  <c r="G74" i="1"/>
  <c r="E74" i="1" s="1"/>
  <c r="H74" i="1"/>
  <c r="G75" i="1"/>
  <c r="E75" i="1" s="1"/>
  <c r="H75" i="1"/>
  <c r="H73" i="1"/>
  <c r="G73" i="1"/>
  <c r="E73" i="1" s="1"/>
  <c r="D72" i="1"/>
  <c r="D73" i="1"/>
  <c r="D74" i="1"/>
  <c r="D75" i="1"/>
  <c r="F71" i="1"/>
  <c r="E71" i="1" s="1"/>
  <c r="F72" i="1"/>
  <c r="E72" i="1" s="1"/>
  <c r="F70" i="1"/>
  <c r="G70" i="1"/>
  <c r="H70" i="1"/>
  <c r="G69" i="1"/>
  <c r="H69" i="1"/>
  <c r="F69" i="1"/>
  <c r="D69" i="1"/>
  <c r="D70" i="1"/>
  <c r="D71" i="1"/>
  <c r="G68" i="1"/>
  <c r="E68" i="1" s="1"/>
  <c r="H68" i="1"/>
  <c r="D68" i="1"/>
  <c r="D67" i="1"/>
  <c r="G67" i="1"/>
  <c r="E67" i="1" s="1"/>
  <c r="H67" i="1"/>
  <c r="H66" i="1"/>
  <c r="G66" i="1"/>
  <c r="E66" i="1" s="1"/>
  <c r="D66" i="1"/>
  <c r="H64" i="1"/>
  <c r="G64" i="1"/>
  <c r="E64" i="1" s="1"/>
  <c r="D64" i="1"/>
  <c r="G62" i="1"/>
  <c r="H62" i="1"/>
  <c r="F61" i="1"/>
  <c r="E61" i="1" s="1"/>
  <c r="F62" i="1"/>
  <c r="E62" i="1"/>
  <c r="D61" i="1"/>
  <c r="D62" i="1"/>
  <c r="D59" i="1"/>
  <c r="F59" i="1"/>
  <c r="E59" i="1" s="1"/>
  <c r="G59" i="1"/>
  <c r="H59" i="1"/>
  <c r="D60" i="1"/>
  <c r="F60" i="1"/>
  <c r="E60" i="1" s="1"/>
  <c r="G60" i="1"/>
  <c r="H60" i="1"/>
  <c r="D58" i="1"/>
  <c r="F58" i="1"/>
  <c r="E58" i="1" s="1"/>
  <c r="G58" i="1"/>
  <c r="H58" i="1"/>
  <c r="D57" i="1"/>
  <c r="F57" i="1"/>
  <c r="E57" i="1" s="1"/>
  <c r="G57" i="1"/>
  <c r="H57" i="1"/>
  <c r="D56" i="1"/>
  <c r="F56" i="1"/>
  <c r="E56" i="1" s="1"/>
  <c r="G56" i="1"/>
  <c r="H56" i="1"/>
  <c r="H55" i="1"/>
  <c r="G55" i="1"/>
  <c r="E55" i="1" s="1"/>
  <c r="D55" i="1"/>
  <c r="D54" i="1"/>
  <c r="G54" i="1"/>
  <c r="H54" i="1"/>
  <c r="F54" i="1"/>
  <c r="E54" i="1" s="1"/>
  <c r="D53" i="1"/>
  <c r="F53" i="1"/>
  <c r="E53" i="1" s="1"/>
  <c r="F52" i="1"/>
  <c r="E52" i="1" s="1"/>
  <c r="D51" i="1"/>
  <c r="D52" i="1"/>
  <c r="D50" i="1"/>
  <c r="F51" i="1"/>
  <c r="G50" i="1"/>
  <c r="E50" i="1" s="1"/>
  <c r="H50" i="1"/>
  <c r="G51" i="1"/>
  <c r="H51" i="1"/>
  <c r="G49" i="1"/>
  <c r="E49" i="1"/>
  <c r="H49" i="1"/>
  <c r="G47" i="1"/>
  <c r="E47" i="1" s="1"/>
  <c r="H47" i="1"/>
  <c r="G48" i="1"/>
  <c r="H48" i="1"/>
  <c r="D47" i="1"/>
  <c r="D48" i="1"/>
  <c r="E48" i="1"/>
  <c r="H46" i="1"/>
  <c r="G46" i="1"/>
  <c r="E46" i="1" s="1"/>
  <c r="D46" i="1"/>
  <c r="G44" i="1"/>
  <c r="H44" i="1"/>
  <c r="F44" i="1"/>
  <c r="D44" i="1"/>
  <c r="D42" i="1"/>
  <c r="F42" i="1"/>
  <c r="E42" i="1" s="1"/>
  <c r="D43" i="1"/>
  <c r="F43" i="1"/>
  <c r="E43" i="1" s="1"/>
  <c r="D39" i="1"/>
  <c r="D40" i="1"/>
  <c r="D41" i="1"/>
  <c r="F37" i="1"/>
  <c r="E37" i="1" s="1"/>
  <c r="F38" i="1"/>
  <c r="E38" i="1" s="1"/>
  <c r="F39" i="1"/>
  <c r="E39" i="1" s="1"/>
  <c r="F40" i="1"/>
  <c r="E40" i="1" s="1"/>
  <c r="F41" i="1"/>
  <c r="E41" i="1" s="1"/>
  <c r="F36" i="1"/>
  <c r="E36" i="1" s="1"/>
  <c r="D36" i="1"/>
  <c r="D37" i="1"/>
  <c r="D38" i="1"/>
  <c r="H35" i="1"/>
  <c r="G35" i="1"/>
  <c r="E35" i="1" s="1"/>
  <c r="D35" i="1"/>
  <c r="F34" i="1"/>
  <c r="E34" i="1" s="1"/>
  <c r="D34" i="1"/>
  <c r="H33" i="1"/>
  <c r="G33" i="1"/>
  <c r="E33" i="1" s="1"/>
  <c r="D33" i="1"/>
  <c r="D32" i="1"/>
  <c r="F32" i="1"/>
  <c r="E32" i="1" s="1"/>
  <c r="D31" i="1"/>
  <c r="F31" i="1"/>
  <c r="E31" i="1" s="1"/>
  <c r="F30" i="1"/>
  <c r="G30" i="1"/>
  <c r="H30" i="1"/>
  <c r="H29" i="1"/>
  <c r="G29" i="1"/>
  <c r="E29" i="1" s="1"/>
  <c r="D30" i="1"/>
  <c r="F28" i="1"/>
  <c r="E28" i="1" s="1"/>
  <c r="H27" i="1"/>
  <c r="G27" i="1"/>
  <c r="E27" i="1" s="1"/>
  <c r="D27" i="1"/>
  <c r="D28" i="1"/>
  <c r="D29" i="1"/>
  <c r="F26" i="1"/>
  <c r="E26" i="1" s="1"/>
  <c r="D26" i="1"/>
  <c r="G25" i="1"/>
  <c r="E25" i="1" s="1"/>
  <c r="H25" i="1"/>
  <c r="D25" i="1"/>
  <c r="D24" i="1"/>
  <c r="G24" i="1"/>
  <c r="E24" i="1"/>
  <c r="H24" i="1"/>
  <c r="H23" i="1"/>
  <c r="G23" i="1"/>
  <c r="E23" i="1"/>
  <c r="D23" i="1"/>
  <c r="D22" i="1"/>
  <c r="F22" i="1"/>
  <c r="E22" i="1" s="1"/>
  <c r="F21" i="1"/>
  <c r="E21" i="1" s="1"/>
  <c r="D21" i="1"/>
  <c r="G19" i="1"/>
  <c r="G13" i="24" s="1"/>
  <c r="H19" i="1"/>
  <c r="F19" i="1"/>
  <c r="D19" i="1"/>
  <c r="D15" i="1"/>
  <c r="F15" i="1"/>
  <c r="G15" i="1"/>
  <c r="H15" i="1"/>
  <c r="D16" i="1"/>
  <c r="F16" i="1"/>
  <c r="G16" i="1"/>
  <c r="E16" i="1" s="1"/>
  <c r="H16" i="1"/>
  <c r="D17" i="1"/>
  <c r="F17" i="1"/>
  <c r="G17" i="1"/>
  <c r="E17" i="1" s="1"/>
  <c r="H17" i="1"/>
  <c r="D14" i="1"/>
  <c r="F14" i="1"/>
  <c r="E14" i="1" s="1"/>
  <c r="G14" i="1"/>
  <c r="H14" i="1"/>
  <c r="G13" i="1"/>
  <c r="H13" i="1"/>
  <c r="F13" i="1"/>
  <c r="D13" i="1"/>
  <c r="A6" i="1"/>
  <c r="E249" i="1"/>
  <c r="E251" i="1"/>
  <c r="E357" i="1"/>
  <c r="E128" i="1"/>
  <c r="F16" i="24"/>
  <c r="G14" i="24"/>
  <c r="E14" i="24" s="1"/>
  <c r="H15" i="24"/>
  <c r="E183" i="1"/>
  <c r="E227" i="1"/>
  <c r="E346" i="1"/>
  <c r="E347" i="1"/>
  <c r="E384" i="1"/>
  <c r="E197" i="1"/>
  <c r="E341" i="1"/>
  <c r="E78" i="1"/>
  <c r="H14" i="24" l="1"/>
  <c r="E13" i="1"/>
  <c r="E30" i="1"/>
  <c r="E77" i="1"/>
  <c r="G15" i="24"/>
  <c r="E15" i="24" s="1"/>
  <c r="E182" i="1"/>
  <c r="E194" i="1"/>
  <c r="E200" i="1"/>
  <c r="E19" i="1"/>
  <c r="E69" i="1"/>
  <c r="E238" i="1"/>
  <c r="E15" i="1"/>
  <c r="E70" i="1"/>
  <c r="E172" i="1"/>
  <c r="E189" i="1"/>
  <c r="E204" i="1"/>
  <c r="E247" i="1"/>
  <c r="E203" i="1"/>
  <c r="E217" i="1"/>
  <c r="E44" i="1"/>
  <c r="E85" i="1"/>
  <c r="E86" i="1"/>
  <c r="E51" i="1"/>
  <c r="E81" i="1"/>
  <c r="G16" i="24"/>
  <c r="E16" i="24" s="1"/>
  <c r="F13" i="24"/>
  <c r="E13" i="24" s="1"/>
  <c r="D13" i="24"/>
  <c r="H13" i="24"/>
  <c r="D15" i="24"/>
  <c r="E248" i="1"/>
</calcChain>
</file>

<file path=xl/sharedStrings.xml><?xml version="1.0" encoding="utf-8"?>
<sst xmlns="http://schemas.openxmlformats.org/spreadsheetml/2006/main" count="1902" uniqueCount="1166">
  <si>
    <t xml:space="preserve">     </t>
  </si>
  <si>
    <t>консолиди-
рованного бюджета субъекта Российской Федерации (гр.3&gt; или 
= гр.4)</t>
  </si>
  <si>
    <t>из графы 3 - поступило в доходы 
местных 
бюджетов</t>
  </si>
  <si>
    <t xml:space="preserve">Начисление и поступление налогов, сборов и иных обязательных платежей </t>
  </si>
  <si>
    <t>182 1 09 03090 01 0000 110</t>
  </si>
  <si>
    <t>182 1 09 03091 01 0000 110</t>
  </si>
  <si>
    <t xml:space="preserve">        Единый социальный налог, зачисляемый в бюджет  
        Федерального фонда обязательного медицинского 
        страхования</t>
  </si>
  <si>
    <t>182 1 09 03092 01 0000 110</t>
  </si>
  <si>
    <t>Всего по России</t>
  </si>
  <si>
    <t>182 1 09 09000 00 0000 110</t>
  </si>
  <si>
    <t>182 1 09 09010 01 0000 110</t>
  </si>
  <si>
    <t>182 1 09 09020 07 0000 110</t>
  </si>
  <si>
    <t>182 1 09 09030 08 0000 110</t>
  </si>
  <si>
    <t xml:space="preserve">   Минимальный налог, зачисляемый 
   в бюджеты государственных внебюджет-
   ных фондов ( уплаченный (взысканный) 
   за  налоговые периоды, истекшие до
   1 января 2011 года)</t>
  </si>
  <si>
    <t xml:space="preserve">   Налог, взимаемый с налогоплательщи-
   ков, выбравших в качестве объекта 
   налогообложения доходы (3312+3314)         </t>
  </si>
  <si>
    <t>182 1 05 02000 02 0000 110</t>
  </si>
  <si>
    <t xml:space="preserve">  Налог, взимаемый с налогоплательщи-
  ков, выбравших в качестве объекта на-
  логообложения доходы, уменьшенные на
  величину расходов (3322+3324)        </t>
  </si>
  <si>
    <t xml:space="preserve">      Налог, взимаемый с налогоплательщи-
      ков, выбравших в качестве объекта на-
      логообложения доходы, уменьшенные
      на величину расходов (за налоговые 
      периоды, истекшие до 1 января 2011 
      года)         </t>
  </si>
  <si>
    <t xml:space="preserve"> ЕДИНЫЙ СЕЛЬСКОХОЗЯЙСТВЕННЫЙ 
 НАЛОГ  (3510 + 3520)  </t>
  </si>
  <si>
    <t>182 1 05 03000 01 0000 110</t>
  </si>
  <si>
    <t>Код классификации
 доходов 
бюджетов РФ</t>
  </si>
  <si>
    <t>Код классификации 
доходов 
бюджетов РФ</t>
  </si>
  <si>
    <t>182 1 04 02140 01 0000 110</t>
  </si>
  <si>
    <t>182 1 01 00000 00 0000 000</t>
  </si>
  <si>
    <t>182 1 01 01000 00 0000 110</t>
  </si>
  <si>
    <t>182 1 01 01010 00 0000 110</t>
  </si>
  <si>
    <t>182 1 01 01011 01 0000 110</t>
  </si>
  <si>
    <t>182 1 01 01012 02 0000 110</t>
  </si>
  <si>
    <t>182 1 01 01030 01 0000 110</t>
  </si>
  <si>
    <t>182 1 01 01040 01 0000 110</t>
  </si>
  <si>
    <t>182 1 01 01060 01 0000 110</t>
  </si>
  <si>
    <t>182 1 01 01070 01 0000 110</t>
  </si>
  <si>
    <t>182 1 01 02000 01 0000 110</t>
  </si>
  <si>
    <t>182 1 01 02010 01 0000 110</t>
  </si>
  <si>
    <t>182 1 01 02020 01 0000 110</t>
  </si>
  <si>
    <t>182 1 01 02030 01 0000 110</t>
  </si>
  <si>
    <t>182 1 01 02040 01 0000 110</t>
  </si>
  <si>
    <t>182 1 03 00000 00 0000 000</t>
  </si>
  <si>
    <t>182 1 03 01000 01 0000 110</t>
  </si>
  <si>
    <t>182 1 03 02010 01 0000 110</t>
  </si>
  <si>
    <t>182 1 03 02011 01 0000 110</t>
  </si>
  <si>
    <t>182 1 03 02012 01 0000 110</t>
  </si>
  <si>
    <t>182 1 03 02030 01 0000 110</t>
  </si>
  <si>
    <t>182 1 03 02041 01 0000 110</t>
  </si>
  <si>
    <t>182 1 03 02042 01 0000 110</t>
  </si>
  <si>
    <t>182 1 03 02060 01 0000 110</t>
  </si>
  <si>
    <t>182 1 03 02070 01 0000 110</t>
  </si>
  <si>
    <t>182 1 03 02080 01 0000 110</t>
  </si>
  <si>
    <t>182 1 03 02090 01 0000 110</t>
  </si>
  <si>
    <t>Начислено к уплате
 в текущем году</t>
  </si>
  <si>
    <t>182 1 03 02100 01 0000 110</t>
  </si>
  <si>
    <t>182 1 03 02130 01 0000 110</t>
  </si>
  <si>
    <t>182 1 04 01000 01 0000 110</t>
  </si>
  <si>
    <t>182 1 04 02000 01 0000 110</t>
  </si>
  <si>
    <t>182 1 04 02010 01 0000 110</t>
  </si>
  <si>
    <t>182 1 04 02020 01 0000 110</t>
  </si>
  <si>
    <t>182 1 04 02040 01 0000 110</t>
  </si>
  <si>
    <t>182 1 04 02060 01 0000 110</t>
  </si>
  <si>
    <t>182 1 04 02070 01 0000 110</t>
  </si>
  <si>
    <t>182 1 04 02080 01 0000 110</t>
  </si>
  <si>
    <t>182 1 04 02100 01 0000 110</t>
  </si>
  <si>
    <t>182 1 06 00000 00 0000 000</t>
  </si>
  <si>
    <t>182 1 06 01000 00 0000 110</t>
  </si>
  <si>
    <t>182 1 06 01010 03 0000 110</t>
  </si>
  <si>
    <t>182 1 06 01020 04 0000 110</t>
  </si>
  <si>
    <t>182 1 06 01030 05 0000 110</t>
  </si>
  <si>
    <t>182 1 06 01030 10 0000 110</t>
  </si>
  <si>
    <t>182 1 06 02000 02 0000 110</t>
  </si>
  <si>
    <t>182 1 06 02010 02 0000 110</t>
  </si>
  <si>
    <t>182 1 06 02020 02 0000 110</t>
  </si>
  <si>
    <t>182 1 06 04000 02 0000 110</t>
  </si>
  <si>
    <t>182 1 06 04011 02 0000 110</t>
  </si>
  <si>
    <t>182 1 06 04012 02 0000 110</t>
  </si>
  <si>
    <t>182 1 06 06000 00 0000 110</t>
  </si>
  <si>
    <t>182 1 07 00000 00 0000 000</t>
  </si>
  <si>
    <t>182 1 07 01000 01 0000 110</t>
  </si>
  <si>
    <t>182 1 07 01010 01 0000 110</t>
  </si>
  <si>
    <t>182 1 07 01011 01 0000 110</t>
  </si>
  <si>
    <t>182 1 07 01012 01 0000 110</t>
  </si>
  <si>
    <t>182 1 07 01013 01 0000 110</t>
  </si>
  <si>
    <t>182 1 07 01020 01 0000 110</t>
  </si>
  <si>
    <t>182 1 07 01030 01 0000 110</t>
  </si>
  <si>
    <t>182 1 07 02000 01 0000 110</t>
  </si>
  <si>
    <t>182 1 07 02030 01 0000 110</t>
  </si>
  <si>
    <t>182 1 07 03000 01 0000 110</t>
  </si>
  <si>
    <t>182 1 07 04000 01 0000 110</t>
  </si>
  <si>
    <t>182 1 07 04010 01 0000 110</t>
  </si>
  <si>
    <t>182 1 07 04020 01 0000 110</t>
  </si>
  <si>
    <t>182 1 07 04030 01 0000 110</t>
  </si>
  <si>
    <t>182 1 08 02000 01 0000 110</t>
  </si>
  <si>
    <t>182 1 08 03000 01 0000 110</t>
  </si>
  <si>
    <t>182 1 08 03010 01 0000 110</t>
  </si>
  <si>
    <t>182 1 08 03020 01 0000 110</t>
  </si>
  <si>
    <t>182 1 08 07010 01 0000 110</t>
  </si>
  <si>
    <t>182 1 08 07030 01 0000 110</t>
  </si>
  <si>
    <t>182 1 08 07081 01 0000 110</t>
  </si>
  <si>
    <t>182 1 08 07200 01 0000 110</t>
  </si>
  <si>
    <t>182 1 09 02010 01 0000 110</t>
  </si>
  <si>
    <t>182 1 09 03000 00 0000 110</t>
  </si>
  <si>
    <t>182 1 09 03020 00 0000 110</t>
  </si>
  <si>
    <t>182 1 09 03022 01 0000 110</t>
  </si>
  <si>
    <t>182 1 09 03023 01 0000 110</t>
  </si>
  <si>
    <t>182 1 09 03025 01 0000 110</t>
  </si>
  <si>
    <t>182 1 09 03060 01 0000 110</t>
  </si>
  <si>
    <t>182 1 09 03061 01 0000 110</t>
  </si>
  <si>
    <t>182 1 09 03062 01 0000 110</t>
  </si>
  <si>
    <t>182 1 09 03081 01 0000 110</t>
  </si>
  <si>
    <t>182 1 09 03082 02 0000 110</t>
  </si>
  <si>
    <t>182 1 09 03083 02 0000 110</t>
  </si>
  <si>
    <t>182 1 09 04010 02 0000 110</t>
  </si>
  <si>
    <t>182 1 09 04020 02 0000 110</t>
  </si>
  <si>
    <t>182 1 09 04030 01 0000 110</t>
  </si>
  <si>
    <t>182 1 09 04040 01 0000 110</t>
  </si>
  <si>
    <t>182 1 09 05000 01 0000 110</t>
  </si>
  <si>
    <t>182 1 09 05010 01 0000 110</t>
  </si>
  <si>
    <t>182 1 09 05020 01 0000 110</t>
  </si>
  <si>
    <t>182 1 09 05030 01 0000 110</t>
  </si>
  <si>
    <t>182 1 09 05040 01 0000 110</t>
  </si>
  <si>
    <t>182 1 09 06010 02 0000 110</t>
  </si>
  <si>
    <t>182 1 09 06020 02 0000 110</t>
  </si>
  <si>
    <t>182 1 09 06030 02 0000 110</t>
  </si>
  <si>
    <t>182 1 09 08060 01 0000 140</t>
  </si>
  <si>
    <t>182 1 12 02030 01 0000 120</t>
  </si>
  <si>
    <t>182 1 12 02080 01 0000 120</t>
  </si>
  <si>
    <t>182 1 07 01060 01 0000 110</t>
  </si>
  <si>
    <t>182 1 08 07310 01 0000 110</t>
  </si>
  <si>
    <t>182 1 08 07320 01 0000 110</t>
  </si>
  <si>
    <t>182 1 09 04051 03 0000 110</t>
  </si>
  <si>
    <t>182 1 09 04052 04 0000 110</t>
  </si>
  <si>
    <t>182 1 09 04053 05 0000 110</t>
  </si>
  <si>
    <t>182 1 09 04053 10 0000 110</t>
  </si>
  <si>
    <t>182 1 09 07011 03 0000 110</t>
  </si>
  <si>
    <t>182 1 09 07012 04 0000 110</t>
  </si>
  <si>
    <t>182 1 09 07013 05 0000 110</t>
  </si>
  <si>
    <t>182 1 09 07021 04 0000 110</t>
  </si>
  <si>
    <t>182 1 09 07022 05 0000 110</t>
  </si>
  <si>
    <t>182 1 09 07031 03 0000 110</t>
  </si>
  <si>
    <t>182 1 09 07032 04 0000 110</t>
  </si>
  <si>
    <t>182 1 09 07033 05 0000 110</t>
  </si>
  <si>
    <t>182 1 09 07041 03 0000 110</t>
  </si>
  <si>
    <t>182 1 09 07042 04 0000 110</t>
  </si>
  <si>
    <t>182 1 09 07043 05 0000 110</t>
  </si>
  <si>
    <t>182 1 09 07051 03 0000 110</t>
  </si>
  <si>
    <t>182 1 09 07052 04 0000 110</t>
  </si>
  <si>
    <t>182 1 09 07053 05 0000 110</t>
  </si>
  <si>
    <t>182 1 13 01190 01 0000 130</t>
  </si>
  <si>
    <t xml:space="preserve">Доходы по остаткам средств на счетах федерального бюджета и от их размещения, кроме средств Резервного фонда и Фонда национального благосостояния </t>
  </si>
  <si>
    <t>182 1 11 02012 01 0000 120</t>
  </si>
  <si>
    <t>Прочие доходы от компенсации затрат федерального бюджета</t>
  </si>
  <si>
    <t>182 1 13 02991 01 0000 130</t>
  </si>
  <si>
    <t>Прочие безвозмездные поступления в федеральный бюджет</t>
  </si>
  <si>
    <t>182 1 05 01010 01 0000 110</t>
  </si>
  <si>
    <t>182 1 05 01020 01 0000 110</t>
  </si>
  <si>
    <t>182 1 08 01000 01 0000 110</t>
  </si>
  <si>
    <t>182 1 09 01000 00 0000 110</t>
  </si>
  <si>
    <t>182 1 09 03021 00 0000 110</t>
  </si>
  <si>
    <t>182 1 09 04050 00 0000 110</t>
  </si>
  <si>
    <t>182 1 09 07000 00 0000 110</t>
  </si>
  <si>
    <t>182 1 09 07010 00 0000 110</t>
  </si>
  <si>
    <t>182 1 09 07020 00 0000 110</t>
  </si>
  <si>
    <t>182 1 09 07030 00 0000 110</t>
  </si>
  <si>
    <t>182 1 09 07040 00 0000 110</t>
  </si>
  <si>
    <t>182 1 09 07050 00 0000 110</t>
  </si>
  <si>
    <t xml:space="preserve"> Справочно по налогоплательщикам, 
 зарегистрированным на территории ЗАТО:</t>
  </si>
  <si>
    <t>Код классификации доходов бюджетов РФ</t>
  </si>
  <si>
    <t>182 1 05 01000 00 0000 110</t>
  </si>
  <si>
    <t>Код классификации 
доходов бюджетов РФ</t>
  </si>
  <si>
    <t>182 1 05 01011 01 0000 110</t>
  </si>
  <si>
    <t>182 1 05 01012 01 0000 110</t>
  </si>
  <si>
    <t>182 1 05 01021 01 0000 110</t>
  </si>
  <si>
    <t>182 1 05 01022 01 0000 110</t>
  </si>
  <si>
    <t>182 1 05 01030 01 0000 110</t>
  </si>
  <si>
    <t>182 1 05 01050 01 0000 110</t>
  </si>
  <si>
    <t>182 1 05 02010 02 0000 110</t>
  </si>
  <si>
    <t>182 1 05 02020 02 0000 110</t>
  </si>
  <si>
    <t>182 1 05 03010 01 0000 110</t>
  </si>
  <si>
    <t>182 1 05 03020 01 0000 110</t>
  </si>
  <si>
    <t>из него:</t>
  </si>
  <si>
    <t xml:space="preserve"> ЕДИНЫЙ НАЛОГ НА ВМЕНЕННЫЙ 
 ДОХОД ДЛЯ ОТДЕЛЬНЫХ ВИДОВ 
 ДЕЯТЕЛЬНОСТИ   (3410+3420)</t>
  </si>
  <si>
    <t xml:space="preserve">   Единый налог на вмененный доход для 
   отдельных видов деятельности </t>
  </si>
  <si>
    <t xml:space="preserve">   Единый налог на вмененный доход для 
   отдельных видов деятельности ( за нало-
   говые периоды, истекшие до 1 января
   2011 года) </t>
  </si>
  <si>
    <t xml:space="preserve">  Единый сельскохозяйственный налог (за 
  налоговые периоды, истекшие до 1 января 
  2011 года)</t>
  </si>
  <si>
    <t xml:space="preserve">  Единый сельскохозяйственный налог</t>
  </si>
  <si>
    <t>182 1 09 03021 04 0000 110</t>
  </si>
  <si>
    <t>182 1 09 03021 05 0000 110</t>
  </si>
  <si>
    <t>бюджета Фонда социального страхования Российской Федерации</t>
  </si>
  <si>
    <t>бюджета Пенсионного фонда Российской Федерации</t>
  </si>
  <si>
    <t>182 1 09 01010 03 0000 110</t>
  </si>
  <si>
    <t>182 1 09 01020 04 0000 110</t>
  </si>
  <si>
    <t xml:space="preserve">         Единый социальный налог, зачисляемый 
         в федеральный бюджет</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</si>
  <si>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</si>
  <si>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</si>
  <si>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182 1 03 02013 01 0000 110</t>
  </si>
  <si>
    <t>Акцизы на автомобили легковые и мотоциклы, производимые на территории Российской Федерации</t>
  </si>
  <si>
    <t>Акцизы на дизельное топливо, производимое на территории Российской Федерации</t>
  </si>
  <si>
    <t>Акцизы на моторные масла для дизельных и (или) карбюраторных (инжекторных) двигателей, производимые на территории Российской Федерации</t>
  </si>
  <si>
    <t>182 1 04 02012 01 0000 110</t>
  </si>
  <si>
    <t>182 1 07 01050 01 0000 110</t>
  </si>
  <si>
    <t>бюджета Федерального фонда обязательного медицинского страхования</t>
  </si>
  <si>
    <t>А</t>
  </si>
  <si>
    <t>Б</t>
  </si>
  <si>
    <t>Код стро-ки</t>
  </si>
  <si>
    <t>В</t>
  </si>
  <si>
    <t>из них:</t>
  </si>
  <si>
    <t>Х</t>
  </si>
  <si>
    <t>тыс.рублей</t>
  </si>
  <si>
    <t>РАЗДЕЛ  I</t>
  </si>
  <si>
    <t>Поступило</t>
  </si>
  <si>
    <t>в том числе:</t>
  </si>
  <si>
    <t>РАЗДЕЛ  II</t>
  </si>
  <si>
    <t>в том числе в доходы:</t>
  </si>
  <si>
    <t>тыс. рублей</t>
  </si>
  <si>
    <t xml:space="preserve">РАЗДЕЛ III  </t>
  </si>
  <si>
    <t>Начислено к уплате в теку-щем году</t>
  </si>
  <si>
    <t xml:space="preserve">          остальные федеральные налоги </t>
  </si>
  <si>
    <t>Код 
стро-
ки</t>
  </si>
  <si>
    <t xml:space="preserve">                       в том числе:</t>
  </si>
  <si>
    <t xml:space="preserve">                            из них:</t>
  </si>
  <si>
    <t xml:space="preserve">     по федеральным налогам (сборам) - всего 
     (2610 + 2615 + 2620 + 2630 + 2640)</t>
  </si>
  <si>
    <t xml:space="preserve">          из строки 1040 - налог на прибыль организаций</t>
  </si>
  <si>
    <t xml:space="preserve">          из строки 1220 - акцизы   </t>
  </si>
  <si>
    <t>182 1 09 08020 06 0000 140</t>
  </si>
  <si>
    <t>182 1 09 08040 08 0000 140</t>
  </si>
  <si>
    <t xml:space="preserve">Акцизы на этиловый спирт из непищевого сырья, производимый на территории Российской Федерации  </t>
  </si>
  <si>
    <t xml:space="preserve">Акцизы на этиловый спирт из непищевого сырья, ввозимый  на территорию Российской Федерации  </t>
  </si>
  <si>
    <t>182 1 04 02013 01 0000 110</t>
  </si>
  <si>
    <t xml:space="preserve"> Налоги и взносы на социальные нужды 
 (3060 + 3120)</t>
  </si>
  <si>
    <t>182 1 05 04000 02 0000 110</t>
  </si>
  <si>
    <t>Налог, взимаемый в связи с применением патентной системы налогообложения, зачисляемый в бюджеты городских округов</t>
  </si>
  <si>
    <t>182 1 05 04010 02 0000 110</t>
  </si>
  <si>
    <t>Налог, взимаемый в связи с применением патентной системы налогообложения, зачисляемый в бюджеты муниципальных районов</t>
  </si>
  <si>
    <t>182 1 05 04020 02 0000 110</t>
  </si>
  <si>
    <t>182 1 09 11000 02 0000 110</t>
  </si>
  <si>
    <t>182 1 09 11010 02 0000 110</t>
  </si>
  <si>
    <t>182 1 09 11020 02 0000 110</t>
  </si>
  <si>
    <t xml:space="preserve"> НАЛОГ, ВЗИМАЕМЫЙ В ВИДЕ СТОИМОСТИ 
 ПАТЕНТА В СВЯЗИ С ПРИМЕНЕНИЕМ 
 УПРОЩЕННОЙ СИСТЕМЫ 
 НАЛОГООБЛОЖЕНИЯ (3541+3542)</t>
  </si>
  <si>
    <t xml:space="preserve"> НАЛОГ, ВЗИМАЕМЫЙ В СВЯЗИ С 
 ПРИМЕНЕНИЕМ УПРОЩЕННОЙ 
 СИСТЕМЫ НАЛОГООБЛОЖЕНИЯ
 (3310 + 3320 + 3330 + 3350)</t>
  </si>
  <si>
    <t>Акцизы на сидр, пуаре, медовуху, производимые на территории Российской Федерации</t>
  </si>
  <si>
    <t>182 1 03 02120 01 0000 110</t>
  </si>
  <si>
    <t>Акцизы на сидр, пуаре, медовуху, ввозимые на территорию Российской Федерации</t>
  </si>
  <si>
    <t>182 1 04 02120 01 0000 110</t>
  </si>
  <si>
    <t>182 1 05 04030 02 0000 110</t>
  </si>
  <si>
    <t>182 1 12 08000 01 0000 120</t>
  </si>
  <si>
    <t>Налог, взимаемый в виде стоимости патента в связи с применением упрощенной системы налогообложения</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</si>
  <si>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</si>
  <si>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Поступило 
платежей 
(гр.2=
гр.3+
гр.5+
гр.6+
гр.7)</t>
  </si>
  <si>
    <t>182 1 04 02011 01 0000 110</t>
  </si>
  <si>
    <t xml:space="preserve">федерального 
бюджета (включая данные графы 2 по строке 3070)
</t>
  </si>
  <si>
    <t>Доходы от сдачи в аренду имущества, находящегося в оперативном управлении федеральных органов государственной власти и созданных ими учреждений (за исключением имущества федеральных бюджетных и автономных учреждений)</t>
  </si>
  <si>
    <t>182 1 11 05031 01 0000 120</t>
  </si>
  <si>
    <t>182 1 14 02013 01 0000 410</t>
  </si>
  <si>
    <t xml:space="preserve">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t>
  </si>
  <si>
    <t>182 1 14 02013 01 0000 440</t>
  </si>
  <si>
    <t>182 1 13 02991 01 6000 130</t>
  </si>
  <si>
    <t>182 1 13 02991 01 0300 130</t>
  </si>
  <si>
    <t>182 1 17 05010 01 6000 180</t>
  </si>
  <si>
    <t>182 1 14 02013 01 6000 410</t>
  </si>
  <si>
    <t>182 1 14 02013 01 7000 410</t>
  </si>
  <si>
    <t>182 1 14 02013 01 6000 440</t>
  </si>
  <si>
    <t>182 1 14 02013 01 7000 440</t>
  </si>
  <si>
    <t>Код 
строки</t>
  </si>
  <si>
    <t>Прочие доходы от компенсации затрат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</si>
  <si>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A</t>
  </si>
  <si>
    <t>182 1 01 01013 01 0000 110</t>
  </si>
  <si>
    <t>182 1 01 01014 02 0000 110</t>
  </si>
  <si>
    <t>Налог на прибыль организаций с доходов иностранных организаций, не связанных с деятельностью в Российской Федерации через постоянное представительство, за исключением доходов, полученных в виде дивидендов и процентов по государственным и муниципальным ценным бумагам</t>
  </si>
  <si>
    <t>Налог на прибыль организаций с доходов, полученных в виде дивидендов от российских организаций российскими организациями</t>
  </si>
  <si>
    <t xml:space="preserve">Налог на прибыль организаций с  доходов, полученных в виде дивидендов от российских организаций иностранными организациями </t>
  </si>
  <si>
    <t>182 1 01 01050 01 0000 110</t>
  </si>
  <si>
    <t>Налог на прибыль организаций с доходов, полученных в виде дивидендов от иностранных организаций российскими организациями</t>
  </si>
  <si>
    <t>Налог  на прибыль организаций с доходов, полученных в виде процентов по государственным и муниципальным ценным бумагам</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</si>
  <si>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</si>
  <si>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Налог на добавленную стоимость на товары (работы, услуги), реализуемые на территории Российской Федерации</t>
  </si>
  <si>
    <t>в том числе :</t>
  </si>
  <si>
    <t xml:space="preserve">Акцизы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t>
  </si>
  <si>
    <t>Акцизы на спиртосодержащую продукцию, производимую на территории Российской Федерации</t>
  </si>
  <si>
    <t>182 1 03 02020 01 0000 110</t>
  </si>
  <si>
    <t>Акцизы на табачную продукцию, производимую на территории Российской Федерации</t>
  </si>
  <si>
    <t>Акцизы на автомобильный бензин, производимый на территории Российской Федерации</t>
  </si>
  <si>
    <t>Акцизы на прямогонный бензин, производимый на территории Российской Федерации</t>
  </si>
  <si>
    <t>Акцизы на бензол, параксилол, ортоксилол, производимые на территории Российской Федерации</t>
  </si>
  <si>
    <t>182 1 03 02300 01 0000 110</t>
  </si>
  <si>
    <t>Акцизы на авиационный керосин, производимый на территории Российской Федерации</t>
  </si>
  <si>
    <t>182 1 03 02310 01 0000 110</t>
  </si>
  <si>
    <t>Акцизы на природный газ, предусмотренные международными договорами Российской Федерации</t>
  </si>
  <si>
    <t>182 1 03 02320 01 0000 110</t>
  </si>
  <si>
    <t>Акцизы на этиловый спирт из пищевого и непищевого сырья, в том числе денатурированный этиловый спирт, спирт-сырец, дистилляты винный, виноградный, плодовый, коньячный, кальвадосный, висковый, ввозимый на территорию Российской Федерации (1445+1448+1449)</t>
  </si>
  <si>
    <t xml:space="preserve">Акцизы на этиловый спирт из пищевого сырья (дистилляты винный, виноградный, плодовый, коньячный, кальвадосный, висковый), ввозимый на территорию Российской Федерации  </t>
  </si>
  <si>
    <t>Акцизы на спиртосодержащую продукцию, ввозимую на территорию Российской Федерации</t>
  </si>
  <si>
    <t>Акцизы на табачную продукцию, ввозимую на территорию Российской Федерации</t>
  </si>
  <si>
    <t>182 1 04 02030 01 0000 110</t>
  </si>
  <si>
    <t>Акцизы на автомобильный бензин, ввозимый на территорию Российской Федерации</t>
  </si>
  <si>
    <t>Акцизы на автомобили легковые и мотоциклы, ввозимые на территорию Российской Федерации</t>
  </si>
  <si>
    <t>Акцизы на дизельное топливо, ввозимое на территорию Российской Федерации</t>
  </si>
  <si>
    <t>Акцизы на моторные масла для дизельных и (или) карбюраторных (инжекторных) двигателей, ввозимые на территорию Российской Федерации</t>
  </si>
  <si>
    <t>Акцизы на прямогонный бензин, ввозимый на территорию Российской Федерации</t>
  </si>
  <si>
    <t xml:space="preserve">Налог на имущество физических лиц, взимаемый по ставкам, применяемым к объектам налогообложения, расположенным в границах внутригородских муниципальных образований городов федерального значения </t>
  </si>
  <si>
    <t>Налог на имущество физических лиц, взимаемый по ставкам, применяемым к объектам налогообложения, расположенным  в границах городских округов</t>
  </si>
  <si>
    <t>Налог на имущество физических лиц, взимаемый по  ставкам, применяемым к объектам налогообложения, расположенным в границах городских округов с внутригородским делением</t>
  </si>
  <si>
    <t>182 1 06 01020 11 0000 110</t>
  </si>
  <si>
    <t>Налог на имущество физических лиц, взимаемый по  ставкам, применяемым к объектам налогообложения, расположенным в границах внутригородских районов</t>
  </si>
  <si>
    <t>182 1 06 01020 12 0000 110</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</si>
  <si>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</si>
  <si>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Налог на имущество физических лиц, взимаемый по ставкам, применяемым к объектам налогообложения, расположенным в границах сельских поселений</t>
  </si>
  <si>
    <t>Налог на имущество физических лиц, взимаемый по ставкам, применяемым к объектам налогообложения, расположенным в границах городских поселений</t>
  </si>
  <si>
    <t>182 1 06 01030 13 0000 110</t>
  </si>
  <si>
    <t>Налог на имущество организаций (1575+1580)</t>
  </si>
  <si>
    <t>Налог на имущество организаций по имуществу, не входящему в Единую систему газоснабжения</t>
  </si>
  <si>
    <t>Налог на имущество организаций по имуществу, входящему в Единую систему газоснабжения</t>
  </si>
  <si>
    <t>Транспортный налог (1595+1600)</t>
  </si>
  <si>
    <t>Транспортный налог с организаций</t>
  </si>
  <si>
    <t>Транспортный налог с физических лиц</t>
  </si>
  <si>
    <t xml:space="preserve">Налог на игорный бизнес </t>
  </si>
  <si>
    <t>182 1 06 05000 02 0000 110</t>
  </si>
  <si>
    <t>Земельный налог с организаций, обладающих земельным участком, расположенным в границах внутригородских муниципальных образований городов федерального значения</t>
  </si>
  <si>
    <t>182 1 06 06031 03 0000 110</t>
  </si>
  <si>
    <t>Земельный налог с организаций, обладающих земельным участком, расположенным в границах городских округов</t>
  </si>
  <si>
    <t>182 1 06 06032 04 0000 110</t>
  </si>
  <si>
    <t>Земельный налог с организаций, обладающих земельным участком,  расположенным в границах городских округов с внутригородским делением</t>
  </si>
  <si>
    <t>182 1 06 06032 11 0000 110</t>
  </si>
  <si>
    <t>Земельный налог с организаций, обладающих земельным участком, расположенным в границах внутригородских районов</t>
  </si>
  <si>
    <t>182 1 06 06032 12 0000 110</t>
  </si>
  <si>
    <t>Земельный налог с организаций, обладающих земельным участком, расположенным в границах межселенных территорий</t>
  </si>
  <si>
    <t>182 1 06 06033 05 0000 110</t>
  </si>
  <si>
    <t>Земельный налог с организаций, обладающих земельным участком, расположенным в границах сельских  поселений</t>
  </si>
  <si>
    <t>182 1 06 06033 10 0000 110</t>
  </si>
  <si>
    <t>Земельный налог с организаций, обладающих земельным участком, расположенным в границах городских  поселений</t>
  </si>
  <si>
    <t>182 1 06 06033 13 0000 110</t>
  </si>
  <si>
    <t>182 1 06 06040 00 0000 110</t>
  </si>
  <si>
    <t>Земельный налог с физических лиц, обладающих земельным участком, расположенным в границах внутригородских муниципальных образований городов федерального значения</t>
  </si>
  <si>
    <t>182 1 06 06041 03 0000 110</t>
  </si>
  <si>
    <t>Земельный налог с физических лиц,   обладающих земельным участком, расположенным в границах городских округов</t>
  </si>
  <si>
    <t>182 1 06 06042 04 0000 110</t>
  </si>
  <si>
    <t>Земельный налог с физических лиц, обладающих земельным участком,  расположенным в границах городских округов с внутригородским делением</t>
  </si>
  <si>
    <t>182 1 06 06042 11 0000 110</t>
  </si>
  <si>
    <t>Земельный налог с физических лиц, обладающих земельным участком, расположенным в границах внутригородских районов</t>
  </si>
  <si>
    <t>182 1 06 06042 12 0000 110</t>
  </si>
  <si>
    <t>Земельный налог с физических лиц, обладающих земельным участком, расположенным в границах межселенных территорий</t>
  </si>
  <si>
    <t>182 1 06 06043 05 0000 110</t>
  </si>
  <si>
    <t>Земельный налог с физических лиц, обладающих земельным участком, расположенным в границах сельских поселений</t>
  </si>
  <si>
    <t>182 1 06 06043 10 0000 110</t>
  </si>
  <si>
    <t>Земельный налог с физических лиц, обладающих земельным участком, расположенным в границах  городских  поселений</t>
  </si>
  <si>
    <t>182 1 06 06043 13 0000 110</t>
  </si>
  <si>
    <t>Налог на добычу полезных ископаемых в виде углеводородного сырья (1745+1750+1755)</t>
  </si>
  <si>
    <t>нефть</t>
  </si>
  <si>
    <t>газ горючий природный из всех видов месторождений углеводородного сырья</t>
  </si>
  <si>
    <t>газовый конденсат из всех видов месторождений  углеводородного сырья</t>
  </si>
  <si>
    <t>Налог  на добычу общераспространенных полезных ископаемых</t>
  </si>
  <si>
    <t>Регулярные платежи за добычу полезных ископаемых (роялти) на континентальном шельфе Российской Федерации, в исключительной экономической зоне Российской Федерации, за пределами территории Российской Федерации при выполнении соглашений о разделе продукции</t>
  </si>
  <si>
    <t>Водный налог</t>
  </si>
  <si>
    <t>Сбор за пользование объектами животного мира</t>
  </si>
  <si>
    <t>Сбор за пользование объектами водных биологических ресурсов (исключая внутренние водные объекты)</t>
  </si>
  <si>
    <t>Сбор за пользование объектами водных биологических ресурсов (по внутренним водным объектам)</t>
  </si>
  <si>
    <t>из нее:</t>
  </si>
  <si>
    <t>Государственная пошлина по делам, рассматриваемым в арбитражных судах</t>
  </si>
  <si>
    <t>Государственная пошлина по делам, рассматриваемым Конституционным Судом Российской Федерации</t>
  </si>
  <si>
    <t>Государственная пошлина по делам, рассматриваемым в судах общей юрисдикции, мировыми судьями (1900+1910)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</si>
  <si>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</si>
  <si>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Государственная пошлина по делам, рассматриваемым Верховным Судом Российской Федерации</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</si>
  <si>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</si>
  <si>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Государственная пошлина за право использования наименований «Россия», «Российская Федерация» и  образованных на их основе слов и словосочетаний в наименованиях юридических лиц</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</si>
  <si>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t>
  </si>
  <si>
    <t>Прочие государственные пошлины за государственную регистрацию, а также за совершение прочих юридически значимых действий</t>
  </si>
  <si>
    <t>Государственная пошлина за повторную выдачу свидетельства о постановке на учет в налоговом органе</t>
  </si>
  <si>
    <t>Государственная пошлина за рассмотрение заявления о заключении соглашения о ценообразовании, заявления о внесении изменений в соглашение о ценообразовании</t>
  </si>
  <si>
    <t>Налог на прибыль организаций, зачислявшийся до 1 января 2005 года в местные бюджеты, мобилизуемый на территориях внутригородских муниципальных образований городов федерального значения</t>
  </si>
  <si>
    <t>Налог на прибыль организаций, зачислявшийся до 1 января 2005 года в местные бюджеты, мобилизуемый на территориях городских округов</t>
  </si>
  <si>
    <t>Налог на прибыль организаций, зачислявшийся до 1 января 2005 года в местные бюджеты, мобилизуемый на территориях городских округов с внутригородским делением</t>
  </si>
  <si>
    <t>182 1 09 01020 11 0000 110</t>
  </si>
  <si>
    <t>Налог на прибыль организаций, зачислявшийся до 1 января 2005 года в местные бюджеты, мобилизуемый на территориях внутригородских районов</t>
  </si>
  <si>
    <t>182 1 09 01020 12 0000 110</t>
  </si>
  <si>
    <t>Налог на прибыль организаций, зачислявшийся до 1 января 2005 года в местные бюджеты, мобилизуемый на территориях муниципальных районов</t>
  </si>
  <si>
    <t xml:space="preserve">Акцизы на  природный газ </t>
  </si>
  <si>
    <t>Платежи за добычу общераспространенных полезных ископаемых, мобилизуемые на территориях городских округов</t>
  </si>
  <si>
    <t>Платежи за добычу общераспространенных полезных ископаемых, мобилизуемые на территориях муниципальных районов</t>
  </si>
  <si>
    <t>Платежи за добычу общераспространенных полезных ископаемых, мобилизуемые на территориях городских округов с внутригородским делением</t>
  </si>
  <si>
    <t>182 1 09 03021 11 0000 110</t>
  </si>
  <si>
    <t>Платежи за добычу углеводородного сырья</t>
  </si>
  <si>
    <t>Платежи за добычу подземных вод</t>
  </si>
  <si>
    <t>Платежи за добычу других полезных ископаемых</t>
  </si>
  <si>
    <t>Регулярные платежи (роялти)</t>
  </si>
  <si>
    <t>Ежегодные платежи за проведение поисковых и разведочных работ</t>
  </si>
  <si>
    <t>Платежи за пользование минеральными ресурсами</t>
  </si>
  <si>
    <t xml:space="preserve">182 1 09 03071 01 0000 110 </t>
  </si>
  <si>
    <t>182 1 09 03080 00 0000 110</t>
  </si>
  <si>
    <t>Отчисления на воспроизводство минерально-сырьевой базы, зачисляемые в федеральный бюджет</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</si>
  <si>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</si>
  <si>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Отчисления на воспроизводство минерально-сырьевой базы при добыче общераспространенных полезных ископаемых и подземных вод, используемых для местных нужд, зачисляемые в бюджеты субъектов Российской Федерации</t>
  </si>
  <si>
    <t>Платежи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  (2147+2148)</t>
  </si>
  <si>
    <t>Лесные подати в части минимальных ставок платы за древесину, отпускаемую на корню (по обязательствам, возникшим до 1 января 2005 года)</t>
  </si>
  <si>
    <t>Арендная плата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t>
  </si>
  <si>
    <t>182 1 09 04000 00 0000 110</t>
  </si>
  <si>
    <t>Налог  на имущество предприятий</t>
  </si>
  <si>
    <t>Налог с владельцев транспортных средств и налог на приобретение автотранспортных средств</t>
  </si>
  <si>
    <t>Налог на пользователей автомобильных дорог</t>
  </si>
  <si>
    <t>Налог с имущества переходящего в порядке наследования или дарения</t>
  </si>
  <si>
    <t>Земельный налог (по обязательствам, возникшим до 1 января 2006 года), мобилизуемый на территориях внутригородских муниципальных образований городов федерального значения</t>
  </si>
  <si>
    <t>Земельный налог (по обязательствам, возникшим до 1 января 2006 года),  мобилизуемый на территориях городских округов</t>
  </si>
  <si>
    <t>Земельный налог (по обязательствам, возникшим до 1 января 2006 года), мобилизуемый на территориях городских округов с внутригородским делением</t>
  </si>
  <si>
    <t>182 1 09 04052 11 0000 110</t>
  </si>
  <si>
    <t>Земельный налог (по обязательствам, возникшим до 1 января 2006 года),  мобилизуемый на межселенных территориях</t>
  </si>
  <si>
    <t>Земельный налог (по обязательствам, возникшим до 1 января 2006 года), мобилизуемый на территориях сельских поселений</t>
  </si>
  <si>
    <t>Земельный налог (по обязательствам, возникшим до 1 января 2006 года), мобилизуемый на территориях городских поселений</t>
  </si>
  <si>
    <t>182 1 09 04053 13 0000 110</t>
  </si>
  <si>
    <t>Налог на реализацию горюче-смазочных материалов</t>
  </si>
  <si>
    <t>Налог на операции с ценными бумагами</t>
  </si>
  <si>
    <t>Сбор за использование наименований «Россия», «Российская Федерация» и образованных на их основе слов и словосочетаний</t>
  </si>
  <si>
    <t xml:space="preserve">Налог на покупку иностранных денежных знаков и платежных документов, выраженных в иностранной валюте </t>
  </si>
  <si>
    <t>Прочие налоги и сборы</t>
  </si>
  <si>
    <t>182 1 09 05050 01 0000 110</t>
  </si>
  <si>
    <t>Прочие налоги и сборы (по отменным налогам и сборам субъектов Российской Федерации)  (2270+2280+2290)</t>
  </si>
  <si>
    <t xml:space="preserve">182 1 09 06000 02 0000 110 </t>
  </si>
  <si>
    <t>Налог с продаж</t>
  </si>
  <si>
    <t>Сбор на нужды образовательных учреждений, взимаемый с юридических лиц</t>
  </si>
  <si>
    <t>Прочие налоги и сборы (по отмененным местным налогам и сборам)   (2310+2320+2330+2340+2350)</t>
  </si>
  <si>
    <t>Налог на рекламу, мобилизуемый на территориях внутригородских муниципальных образований городов федерального значения</t>
  </si>
  <si>
    <t>Налог на рекламу, мобилизуемый на территориях городских округов</t>
  </si>
  <si>
    <t>Налог на рекламу, мобилизуемый на территориях городских округов с внутригородским делением</t>
  </si>
  <si>
    <t>182 1 09 07012 11 0000 110</t>
  </si>
  <si>
    <t>Налог на рекламу, мобилизуемый на территориях муниципальных районов</t>
  </si>
  <si>
    <t>Курортный сбор, мобилизуемый на территориях городских округов</t>
  </si>
  <si>
    <t>Курортный сбор, мобилизуемый на территориях муниципальных районов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</si>
  <si>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внутригородских муниципальных образований городов федерального значения</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</si>
  <si>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</si>
  <si>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 внутригородским делением</t>
  </si>
  <si>
    <t>182 1 09 07032 11 0000 110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</si>
  <si>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</si>
  <si>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Лицензионный сбор за право торговли спиртными напитками, мобилизуемый на территориях внутригородских муниципальных образований городов федерального значения</t>
  </si>
  <si>
    <t>Лицензионный сбор за право торговли спиртными напитками, мобилизуемый на территориях городских округов</t>
  </si>
  <si>
    <t>Лицензионный сбор за право торговли спиртными напитками, мобилизуемый на территориях муниципальных районов</t>
  </si>
  <si>
    <t>Прочие местные налоги и сборы, мобилизуемые на территориях внутригородских муниципальных образований городов федерального значения</t>
  </si>
  <si>
    <t>Прочие местные налоги и сборы,  мобилизуемые на территориях городских округов</t>
  </si>
  <si>
    <t>Прочие местные налоги и сборы, мобилизуемые на территориях городских округов с внутригородским делением</t>
  </si>
  <si>
    <t>182 1 09 07052 11 0000 110</t>
  </si>
  <si>
    <t>Прочие местные налоги и сборы, мобилизуемые на территориях внутригородских районов</t>
  </si>
  <si>
    <t>182 1 09 07052 12 0000 110</t>
  </si>
  <si>
    <t>Прочие местные налоги и сборы,  мобилизуемые на территориях  муниципальных районов</t>
  </si>
  <si>
    <t xml:space="preserve">Недоимка, пени и штрафы по взносам в Государственный фонд занятости населения Российской Федерации, а также средства указанного  Фонда, возвращаемые организациями в соответствии с ранее заключенными договорами </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</si>
  <si>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Республики Крым</t>
  </si>
  <si>
    <t>182 1 09 90030 02 0000 110</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</si>
  <si>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города федерального значения Севастополя</t>
  </si>
  <si>
    <t>182 1 09 90040 02 0000 110</t>
  </si>
  <si>
    <t>Регулярные платежи за пользование недрами при пользовании недрами  на территории Российской Федерации</t>
  </si>
  <si>
    <t>Регулярные платежи за пользование недрами с пользователей недр, осуществляющих поиск и разведку месторождений на  континентальном шельфе и в исключительной  экономической зоне Российской Федерации, а также за пределами Российской Федерации на территориях, находящихся под юрисдикцией Российской Федерации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</si>
  <si>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</si>
  <si>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182 1 13 01020 01 0000 130</t>
  </si>
  <si>
    <t>Плата за предоставление сведений, содержащихся в государственном адресном реестре</t>
  </si>
  <si>
    <t>182 1 13 01060 01 0000 130</t>
  </si>
  <si>
    <t>Плата за предоставление информации из реестра дисквалифицированных лиц</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</si>
  <si>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t>
  </si>
  <si>
    <t>Прочие неналоговые доходы федерального бюджета</t>
  </si>
  <si>
    <t>182 1 17 05010 01 0000 180</t>
  </si>
  <si>
    <t>Плата за предоставление сведений, содержащихся в государственном адресном реестре (федеральные государственные органы, Банк России, органы управления государственными внебюджетными фондами Российской Федерации)</t>
  </si>
  <si>
    <t>182 1 13 01060 01 6000 130</t>
  </si>
  <si>
    <t>Прочие доходы от компенсации затрат федерального бюджета (средства, поступающие от деятельности прочих учреждений)</t>
  </si>
  <si>
    <t>из строки 2445:</t>
  </si>
  <si>
    <t xml:space="preserve">Налог, взимаемый в связи с применением патентной системы налогообложения, зачисляемый в бюджеты городов федерального значения </t>
  </si>
  <si>
    <t>Налог, взимаемый в связи с применением патентной системы налогообложения, зачисляемый в бюджеты городских округов с внутригородским делением</t>
  </si>
  <si>
    <t>Налог, взимаемый в связи с применением патентной системы налогообложения, зачисляемый в бюджеты внутригородских районов</t>
  </si>
  <si>
    <t>182 1 05 04040 02 0000 110</t>
  </si>
  <si>
    <t>182 1 05 04050 02 0000 110</t>
  </si>
  <si>
    <t>Торговый сбор, уплачиваемый на территориях городов федерального значения</t>
  </si>
  <si>
    <t>182 1 05 05010 02 0000 110</t>
  </si>
  <si>
    <t>182 1 13 01401 01 0000 130</t>
  </si>
  <si>
    <t>Плата за предоставление сведений, содержащихся в государственном реестре аккредитованных филиалов, представительств иностранных юридических лиц</t>
  </si>
  <si>
    <t>Доходы федерального бюджета от возврата бюджетными учреждениями остатков субсидий прошлых лет</t>
  </si>
  <si>
    <t>182 1 08 07200 01 0040 110</t>
  </si>
  <si>
    <t>182 1 08 07200 01 0039 110</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</si>
  <si>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аккредитацию филиалов, представительств иностранных организаций, создаваемых на территории Российской Федерации)</t>
  </si>
  <si>
    <t>Платежи за пользование недрами при выполнении соглашений о разделе продукции (2095+2100)</t>
  </si>
  <si>
    <t>Поступления капитализированных платежей предприятий в соответствии с Федеральным законом от 26 октября 2002 года № 127-ФЗ «О  несостоятельности (банкротстве)»</t>
  </si>
  <si>
    <t>182 1 17 04100 01 0000 180</t>
  </si>
  <si>
    <t xml:space="preserve">Из строки 1950: </t>
  </si>
  <si>
    <t>из строки 2425:</t>
  </si>
  <si>
    <t>из строки 2435:</t>
  </si>
  <si>
    <t>из строки 2446:</t>
  </si>
  <si>
    <t xml:space="preserve">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 </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</si>
  <si>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</si>
  <si>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 xml:space="preserve">Прочие неналоговые доходы федерального бюджета
(федеральные государственные органы, Банк России, органы управления государственными внебюджетными фондами Российской Федерации) </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</si>
  <si>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</si>
  <si>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казенные учреждения)</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</si>
  <si>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казенные учреждения)</t>
  </si>
  <si>
    <t xml:space="preserve">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 
(1235+1240+1241) </t>
  </si>
  <si>
    <t>182 1 03 02330 01 0000 110</t>
  </si>
  <si>
    <t>182 1 03 02340 01 0000 110</t>
  </si>
  <si>
    <t xml:space="preserve">Акцизы на средние дистилляты, производимые на территории Российской Федерации </t>
  </si>
  <si>
    <t>Отчисления на воспроизводство минерально-сырьевой базы (2135 + 2140 + 2145)</t>
  </si>
  <si>
    <t>Налоги на имущество
(2155 + 2160 + 2165 + 2170 + 2175)</t>
  </si>
  <si>
    <t>Прочие налоги и сборы (по отмененным федеральным налогам и сборам)  
(2210 + 2220+ 2230 + 2240 + 2250)</t>
  </si>
  <si>
    <t>Утилизационный сбор</t>
  </si>
  <si>
    <t>Из строки 2405:</t>
  </si>
  <si>
    <t>182 1 12 08000 01 2000 120</t>
  </si>
  <si>
    <t>Утилизационный сбор (сумма сбора, уплачиваемого за самоходные машины и прицепы к ним, произведенные, изготовленные в Российской Федерации)</t>
  </si>
  <si>
    <t>182 1 12 08000 01 6000 120</t>
  </si>
  <si>
    <t>Из строки 2543:</t>
  </si>
  <si>
    <t xml:space="preserve">182 1 03 02350 01 0000 110 </t>
  </si>
  <si>
    <t>Утилизационный сбор (сумма сбора, уплачиваемого за колесные транспортные средства (шасси) и прицепы к ним, произведенные, изготовленные в Российской Федерации)</t>
  </si>
  <si>
    <t>Форма № 1-НМ</t>
  </si>
  <si>
    <t xml:space="preserve">в консолидированный бюджет Российской Федерации </t>
  </si>
  <si>
    <t>Начисление и поступление задолженности по единому социальному налогу, а также средств в счет погашения недоимки, пеней и штрафов по страховым взносам  в государственные внебюджетные фонды</t>
  </si>
  <si>
    <t>Начисление и поступление платежей по налогам на совокупный доход</t>
  </si>
  <si>
    <t>182 1 02 00000 00 0000 000</t>
  </si>
  <si>
    <r>
      <t xml:space="preserve">Поступило в отчетном периоде в консолидированный бюджет 
Российской Федерации
</t>
    </r>
    <r>
      <rPr>
        <sz val="10"/>
        <rFont val="Arial"/>
        <family val="2"/>
        <charset val="204"/>
      </rPr>
      <t xml:space="preserve"> (2600&lt; или = стр. 1010 гр.2+гр.3)</t>
    </r>
  </si>
  <si>
    <t>Из строки 1940:</t>
  </si>
  <si>
    <t>182 1 08 07081  01 0300 110</t>
  </si>
  <si>
    <t>182 1 08 07081  01 0400 110</t>
  </si>
  <si>
    <t>182 1 08 07081  01 0500 110</t>
  </si>
  <si>
    <t>182 1 08 07081  01 0700 110</t>
  </si>
  <si>
    <t>Прочие неналоговые доходы федерального бюджета (федеральные казенные учреждения)</t>
  </si>
  <si>
    <t>182 1 17 05010 01 7000 180</t>
  </si>
  <si>
    <t>Налог на прибыль организаций с доходов, в виде прибыли контролируемых иностранных компаний</t>
  </si>
  <si>
    <t>182 1 01 01080 01 0000 110</t>
  </si>
  <si>
    <t>182 1 01 02050 01 0000 110</t>
  </si>
  <si>
    <t>Акцизы на средние дистилляты, ввозимые на территорию Российской Федерации</t>
  </si>
  <si>
    <t>182 1 04 02170 01 0000 110</t>
  </si>
  <si>
    <t xml:space="preserve"> Региональные налоги (1570+1590+1610+2155+2260+2362+2363)</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</si>
  <si>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предоставление лицензии)</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</si>
  <si>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выдачу дубликата документа, подтверждающего наличие лицензии)</t>
  </si>
  <si>
    <t>182 1 13 01020 01 6000 130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</si>
  <si>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</si>
  <si>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Плата за предоставление информации из реестра дисквалифицированных лиц (при обращении через многофункциональные центры)</t>
  </si>
  <si>
    <t>182 1 13 01020 01 8000 130</t>
  </si>
  <si>
    <t>182 1 13 01190 01 6000 130</t>
  </si>
  <si>
    <t>182 1 13 01190 01 8000 130</t>
  </si>
  <si>
    <t>Акцизы на электронные системы доставки никотина, производимые на территории Российской Федерации</t>
  </si>
  <si>
    <t>Акцизы на никотинсодержащие жидкости, производимые на территории Российской Федерации</t>
  </si>
  <si>
    <t>Акцизы на табак (табачные изделия), предназначенный для потребления путем нагревания, производимый на территории Российской Федерации</t>
  </si>
  <si>
    <t>182 1 03 02360 01 0000 110</t>
  </si>
  <si>
    <t>182 1 03 02370 01 0000 110</t>
  </si>
  <si>
    <t>182 1 03 02380 01 0000 110</t>
  </si>
  <si>
    <t>Прочие доходы от компенсации затрат федерального бюджета (средства, поступающие от возврата учреждениями субсидий на выполнение ими государственного задания прошлых лет)</t>
  </si>
  <si>
    <t>182 1 13 02991 01 0400 130</t>
  </si>
  <si>
    <t>Из строки: 2420:</t>
  </si>
  <si>
    <t>Плата за предоставление сведений и документов, содержащихся в Единомгосударственном реестреюридических лиц и в Едином государственном реестре индивидуальных предпринимателей (федеральные государственные органы, Банк России, органы управления государственными внебюджетными фондамиРоссийской Федерации)</t>
  </si>
  <si>
    <t>Из строки: 2430:</t>
  </si>
  <si>
    <t>Плата за предоставлениеинформации из реестра дисквалифицированных лиц (федеральные государственныеорганы, Банк России, органыуправления государственнымивнебюджетными фондамиРоссийской Федерации)</t>
  </si>
  <si>
    <t>Налог на прибыль организаций с доходов, полученных в виде процентов по облигациям российских организаций (за исключением облигаций иностранных организаций, признаваемых налоговыми резидентами Российской Федерации), которые на соответствующие даты признания процентного дохода по ним признаются обращающимися на организованном рынке ценных бумаг, номинированным в рублях и эмитированным в период с 1 января 2017 года по 31 декабря 2021 года включительно, а также по облигациям с ипотечным покрытием, эмитированным после 1 января 2007 года</t>
  </si>
  <si>
    <t>182 1 01 01090 01 0000 110</t>
  </si>
  <si>
    <t xml:space="preserve">Поступило  
всего              </t>
  </si>
  <si>
    <t>1=2+3</t>
  </si>
  <si>
    <t>в консолиди-
рованный бюджет субъекта
 Российской Федерации</t>
  </si>
  <si>
    <t xml:space="preserve">в 
федеральный бюджет 
</t>
  </si>
  <si>
    <t>Акцизы на электронные системы доставки никотина, ввозимые на территорию Российской Федерации</t>
  </si>
  <si>
    <t>Акцизы на никотинсодержащие жидкости, ввозимые на территорию Российской Федерации</t>
  </si>
  <si>
    <t>182 1 04 02180 01 0000 110</t>
  </si>
  <si>
    <t>182 1 04 02190 01 0000 110</t>
  </si>
  <si>
    <t>182 1 04 02200 01 0000 110</t>
  </si>
  <si>
    <t>Акцизы на табак (табачные изделия), предназначенный для потребления путем нагревания, ввозимый на территорию Российской Федерации;</t>
  </si>
  <si>
    <t xml:space="preserve">   Минимальный налог, зачисляемый 
   в бюджеты субъектов Российской 
   Федерации (за налоговые периоды, 
   истекшие до 1 января 2016 года)         </t>
  </si>
  <si>
    <t xml:space="preserve">      Налог, взимаемый с налогоплательщи-
      ков, выбравших в качестве объекта на-
      логообложения доходы, уменьшенные
      на величину расходов (в том числе 
      минимальный налог, зачисляемый в 
      бюджеты субъектов Российской 
      Федерации)        </t>
  </si>
  <si>
    <t xml:space="preserve">Налог на прибыль организаций при выполнении Соглашений о разработке месторождений нефти и газа </t>
  </si>
  <si>
    <t>182 1 01 01021 01 0000 110
182 1 01 01022 02 0000 110
182 1 01 01023 01 0000 110
182 1 01 01024 01 0000 110</t>
  </si>
  <si>
    <t>Из строки: 1951:</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</si>
  <si>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</si>
  <si>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182 1 08 07310 01 8000 110</t>
  </si>
  <si>
    <t>Начислено к уплате в текущем году (включая данные графы 1 по строке 3070, данные по графе 1 строк 3300,3400,3500,
3530,3540 и 3545 - не включаются )</t>
  </si>
  <si>
    <t xml:space="preserve">консолидирован-
ного бюджета субъекта Российской Федерации               
(включая данные 
графы 3 по строкам 
3300,3400,3500
3530, 3540 и 3545)
(гр.3 &gt; или = гр.4) </t>
  </si>
  <si>
    <t>из графы 3 - 
поступило в 
доходы местных 
бюджетов 
(включая данные 
графы 4 по 
строкам 3300,3400, 
3500, 3530, 3540 и 3545)</t>
  </si>
  <si>
    <t xml:space="preserve">Налог на прибыль организаций, уплачиваемый международными холдинговыми компаниями, зачисляемый в федеральный бюджет </t>
  </si>
  <si>
    <t>182 1 01 01015 01 0000 110</t>
  </si>
  <si>
    <t xml:space="preserve">Налог на прибыль организаций, уплачиваемый международными холдинговыми компаниями, зачисляемый в бюджеты субъектов Российской Федерации </t>
  </si>
  <si>
    <t>182 1 01 01016 02 0000 110</t>
  </si>
  <si>
    <t>Акциз на нефтяное сырье, направленное на переработку</t>
  </si>
  <si>
    <t>182 1 03 02390 01 0000 110</t>
  </si>
  <si>
    <t>Акциз на темное судовое топливо, производимое на территории Российской Федерации</t>
  </si>
  <si>
    <t>182 1 03 02400 01 0000 110</t>
  </si>
  <si>
    <t xml:space="preserve">Налог на добавленную стоимость на товары, ввозимые на территорию Российской Федерации </t>
  </si>
  <si>
    <t>182 1 07 05000 01 0000 110</t>
  </si>
  <si>
    <t>182 1 07 05010 01 0000 110</t>
  </si>
  <si>
    <t>182 1 07 05020 01 0000 110</t>
  </si>
  <si>
    <t>182 1 07 05030 01 0000 110</t>
  </si>
  <si>
    <t>182 1 07 05040 01 0000 110</t>
  </si>
  <si>
    <t>НАЛОГ НА ПРОФЕССИОНАЛЬНЫЙ ДОХОД</t>
  </si>
  <si>
    <t>182 1 05 06000 01 0000 110</t>
  </si>
  <si>
    <t xml:space="preserve">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t>
  </si>
  <si>
    <t>182 1 11 09041 01 0000 120</t>
  </si>
  <si>
    <t>182 2 07 01020 01 0000 150</t>
  </si>
  <si>
    <t>182 2 18 01010 01 0000 150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</si>
  <si>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t>
  </si>
  <si>
    <t>Плата по соглашениям об установлении сервитута, заключенным федеральными органами исполнительной власти,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федеральной собственности</t>
  </si>
  <si>
    <t>182 1 11 05321  01 0000 120</t>
  </si>
  <si>
    <t>182 1 11 09041 01 6200 120</t>
  </si>
  <si>
    <t>Из строки: 2379:</t>
  </si>
  <si>
    <t>182 1 03 02021 01 0000 110</t>
  </si>
  <si>
    <t>182 1 03 02022 01 0000 110</t>
  </si>
  <si>
    <t>182 1 03 02091 01 0000 110</t>
  </si>
  <si>
    <t>182 1 03 02111 01 0000 110</t>
  </si>
  <si>
    <t>182 1 03 02112 01 0000 110</t>
  </si>
  <si>
    <t>Акцизы на устройства для нагревания табака, производимые на территории Российской Федерации</t>
  </si>
  <si>
    <t>182 1 03 02361 01 0000 110</t>
  </si>
  <si>
    <t>182 1 04 02021 01 0000 110</t>
  </si>
  <si>
    <t>Акцизы на устройства для нагревания табака, ввозимые на территорию Российской Федерации</t>
  </si>
  <si>
    <t>182 1 04 02181 01 0000 110</t>
  </si>
  <si>
    <t xml:space="preserve">Плата за предоставление информации, содержащейся в государственном информационном ресурсе бухгалтерской (финансовой) отчетности </t>
  </si>
  <si>
    <t>182 1 13 01600 01 0000 130</t>
  </si>
  <si>
    <t>182 1 16 01000 00 0000 140</t>
  </si>
  <si>
    <t>182 1 16 01191 01 0000 140</t>
  </si>
  <si>
    <t>182 1 16 01141 01 0000 140</t>
  </si>
  <si>
    <t>182 1 16 01151 01 0000 140</t>
  </si>
  <si>
    <t>182 1 16 01181 01 0000 140</t>
  </si>
  <si>
    <t xml:space="preserve">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</si>
  <si>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t>
  </si>
  <si>
    <t xml:space="preserve">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</si>
  <si>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Штрафы, установленные Главой 22 Уголовного кодекса Российской Федерации, за преступления в сфере экономической деятельности</t>
  </si>
  <si>
    <t>182 1 16 03122 01 0000 140</t>
  </si>
  <si>
    <t>Штрафы за налоговые правонарушения, установленные Главой 16 Налогового кодекса Российской Федерации</t>
  </si>
  <si>
    <t>182 1 16 05160 01 0000 140</t>
  </si>
  <si>
    <t>Штрафы за нарушения банком обязанностей, установленных Главой 18 Налогового кодекса Российской Федерации</t>
  </si>
  <si>
    <t>182 1 16 05180 01 0000 140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</si>
  <si>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t>
  </si>
  <si>
    <t>182 1 16 07010 01 0000 140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</si>
  <si>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федеральным государственным органом, федеральным казенным учреждением, Центральным банком Российской Федерации</t>
  </si>
  <si>
    <t>182 1 16 07090 01 0000 140</t>
  </si>
  <si>
    <t>Денежные средства, обращенные в собственность государства на основании обвинительных приговоров судов, подлежащие зачислению в федеральный бюджет</t>
  </si>
  <si>
    <t>Возмещение ущерба при возникновении страховых случаев, когда выгодоприобретателями выступают получатели средств федерального бюджета</t>
  </si>
  <si>
    <t>182 1 16 10012 01 0000 140</t>
  </si>
  <si>
    <t>182 1 16 10013 01 0000 140</t>
  </si>
  <si>
    <t>Платежи в целях возмещения убытков, причиненных уклонением от заключения с федеральным государственным органом (федеральным казенным учреждением, государственной корпорацией) государственного контракта, а также иные денежные средства, подлежащие зачислению в федеральный бюджет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Федерального дорожного фонда)</t>
  </si>
  <si>
    <t>Платежи в целях возмещения ущерба при расторжении государственного контракта, заключенного с федеральным государственным органом (федеральным казенным учреждением, государственной корпорацией), в связи с односторонним отказом исполнителя (подрядчика) от его исполнения (за исключением государственного контракта, финансируемого за счет средств Федерального дорожного фонда)</t>
  </si>
  <si>
    <t>Денежное возмещение в размере двукратной суммы причиненного ущерба, перечисляемое в федеральный бюджет лицом, впервые совершившим преступление, для освобождения от уголовной ответственности</t>
  </si>
  <si>
    <t>Доход, полученный в результате совершения преступления, и денежное возмещение в размере двукратной суммы дохода, полученного в результате совершения преступления, перечисляемые в федеральный бюджет лицом, впервые совершившим преступление, для освобождения от уголовной ответственности</t>
  </si>
  <si>
    <t>Денежная сумма, эквивалентная размеру убытков, которых удалось избежать в результате совершения преступления, и денежное возмещение в размере двукратной суммы убытков, которых удалось избежать в результате совершения преступления, перечисляемые в федеральный бюджет лицом, впервые совершившим преступление, для освобождения от уголовной ответственности</t>
  </si>
  <si>
    <t>Денежная сумма, эквивалентная размеру совершенного деяния, предусмотренного соответствующей статьей Особенной части Уголовного кодекса Российской Федерации, и денежное возмещение в двукратном размере этой суммы, перечисляемые в федеральный бюджет лицом, впервые совершившим преступление, для освобождения от уголовной ответственности</t>
  </si>
  <si>
    <t>182 1 16 10051 01 0000 140</t>
  </si>
  <si>
    <t>182 1 16 10071 01 0000 140</t>
  </si>
  <si>
    <t>182 1 16 10091 01 0000 140</t>
  </si>
  <si>
    <t>182 1 16 10092 01 0000 140</t>
  </si>
  <si>
    <t>182 1 16 10093 01 0000 140</t>
  </si>
  <si>
    <t>182 1 16 10094 01 0000 140</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</si>
  <si>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действующим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</si>
  <si>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действующим в 2019 году</t>
  </si>
  <si>
    <t>182 1 16 10121 01 0000 140</t>
  </si>
  <si>
    <t>182 1 16 10122 01 0000 140</t>
  </si>
  <si>
    <t>182 1 16 10123 01 0000 140</t>
  </si>
  <si>
    <t>182 1 16 10129 01 0000 140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</si>
  <si>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(плата, вносимая победителем аукциона в случае приобретения им права заключения государственного контракта для нужд Российской Федерации с федеральными государственными органами)</t>
  </si>
  <si>
    <t>182 1 11 09041 01 6100 120</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</si>
  <si>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 (плата, вносимая победителем аукциона в случае приобретения им права заключения государственного контракта для нужд Российской Федерации с федеральными казенными учреждениями).</t>
  </si>
  <si>
    <t>182 1 11 09041 01 7100 120</t>
  </si>
  <si>
    <t>Доходы по остаткам средств на счетах федерального бюджета и от их размещения, кроме средств Фонда национального благосостояния (федеральные государственные органы, Банк России, органы управления государственными внебюджетными фондами Российской Федерации)</t>
  </si>
  <si>
    <t>182 1 11 02012 01 6000 120</t>
  </si>
  <si>
    <t>Плата за предоставление информации, содержащейся в государственном информационном ресурсе бухгалтерской (финансовой) отчетности (федеральные государственные органы, Банк России, органы управления государственными внебюджетными фондами Российской Федерации)</t>
  </si>
  <si>
    <t>182 1 13 01600 01 6000 130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</si>
  <si>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предпринимательской деятельности без государственной регистрации или без специального разрешения (лицензии))</t>
  </si>
  <si>
    <t>182 1 16 01141 01 0001 140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</si>
  <si>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незаконную организацию и проведение азартных игр)</t>
  </si>
  <si>
    <t>182 1 16 01141 01 0101 140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</si>
  <si>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организаторами азартных игр в букмекерской конторе и тотализаторе требований к заключению пари на официальные спортивные соревнования и проведению других азартных игр)</t>
  </si>
  <si>
    <t>182 1 16 01141 01 0111 140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</si>
  <si>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продажу товаров, выполнение работ либо оказание услуг при отсутствии установленной информации либо неприменение в установленных федеральными законами случаях контрольно-кассовой техники)</t>
  </si>
  <si>
    <t>182 1 16 01141 01 0005 140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</si>
  <si>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срока постановки на учет в налоговом органе)</t>
  </si>
  <si>
    <t>182 1 16 01151 01 0003 140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</si>
  <si>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сроков представления налоговой декларации (расчета по страховым взносам))</t>
  </si>
  <si>
    <t>182 1 16 01151 01 0005 140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</si>
  <si>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непредставление (несообщение) сведений, необходимых для осуществления налогового контроля)</t>
  </si>
  <si>
    <t>182 1 16 01151 01 0006 140</t>
  </si>
  <si>
    <t>Административные штрафы, установленные Главой 18 Кодекса Российской Федерации об административных правонарушениях,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t>
  </si>
  <si>
    <t>182 1 16 01181 01 9000 140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</si>
  <si>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</si>
  <si>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182 1 16 01191 01 0005 140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</si>
  <si>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непредставление сведений (информации)</t>
  </si>
  <si>
    <t>182 1 16 01191 01 0007 140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</si>
  <si>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осуществление деятельности, не связанной с извлечением прибыли, без специального разрешения (лицензии)</t>
  </si>
  <si>
    <t>182 1 16 01191 01 0020 140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</si>
  <si>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</si>
  <si>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182 1 16 01191 01 0401 140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</si>
  <si>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</si>
  <si>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182 1 16 01191 01 9000 140</t>
  </si>
  <si>
    <t>Штрафы за налоговые правонарушения, установленные Главой 16 Налогового кодекса Российской Федерации (штрафы за нарушение порядка постановки на учет в налоговом органе)</t>
  </si>
  <si>
    <t>182 1 16 05160 01 0001 140</t>
  </si>
  <si>
    <t>Штрафы за налоговые правонарушения, установленные Главой 16 Налогового кодекса Российской Федерации (штрафы за непредставление налоговой декларации (расчета финансового результата инвестиционного товарищества, расчета по страховым взносам))</t>
  </si>
  <si>
    <t>182 1 16 05160 01 0002 140</t>
  </si>
  <si>
    <t>Штрафы за налоговые правонарушения, установленные Главой 16 Налогового кодекса Российской Федерации (штрафы за нарушение установленного способа представления налоговой декларации (расчета))</t>
  </si>
  <si>
    <t>182 1 16 05160 01 0003 140</t>
  </si>
  <si>
    <t>Штрафы за налоговые правонарушения, установленные Главой 16 Налогового кодекса Российской Федерации (штрафы за представление в налоговый орган управляющим товарищем, ответственным за ведение налогового учета, расчета финансового результата инвестиционного товарищества, содержащего недостоверные сведения)</t>
  </si>
  <si>
    <t>182 1 16 05160 01 0004 140</t>
  </si>
  <si>
    <t>Штрафы за налоговые правонарушения, установленные Главой 16 Налогового кодекса Российской Федерации (штрафы за грубое нарушение правил учета доходов и расходов и объектов налогообложения (базы для исчисления страховых взносов))</t>
  </si>
  <si>
    <t>182 1 16 05160 01 0005 140</t>
  </si>
  <si>
    <t>Штрафы за налоговые правонарушения, установленные Главой 16 Налогового кодекса Российской Федерации (штрафы за несоблюдение порядка владения, пользования и (или) распоряжения имуществом, на которое наложен арест или в отношении которого налоговым органом приняты обеспечительные меры в виде залога)</t>
  </si>
  <si>
    <t>182 1 16 05160 01 0006 140</t>
  </si>
  <si>
    <t>Штрафы за налоговые правонарушения, установленные Главой 16 Налогового кодекса Российской Федерации (штрафы за непредставление налоговому органу сведений, необходимых для осуществления налогового контроля)</t>
  </si>
  <si>
    <t>182 1 16 05160 01 0007 140</t>
  </si>
  <si>
    <t>Штрафы за налоговые правонарушения, установленные Главой 16 Налогового кодекса Российской Федерации (штрафы за представление налоговым агентом налоговому органу документов, содержащих недостоверные сведения)</t>
  </si>
  <si>
    <t>182 1 16 05160 01 0008 140</t>
  </si>
  <si>
    <t>Штрафы за налоговые правонарушения, установленные Главой 16 Налогового кодекса Российской Федерации (штрафы за неявку либо уклонение от явки без уважительных причин лица, вызываемого по делу о налоговом правонарушении в качестве свидетеля, неправомерный отказ свидетеля от дачи показаний, а равно дача заведомо ложных показаний)</t>
  </si>
  <si>
    <t>182 1 16 05160 01 0009 140</t>
  </si>
  <si>
    <t>Штрафы за налоговые правонарушения, установленные Главой 16 Налогового кодекса Российской Федерации (штрафы за отказ эксперта, переводчика или специалиста от участия в проведении налоговой проверки, дача заведомо ложного заключения или осуществление заведомо ложного перевода)</t>
  </si>
  <si>
    <t>182 1 16 05160 01 0010 140</t>
  </si>
  <si>
    <t>Штрафы за налоговые правонарушения, установленные Главой 16 Налогового кодекса Российской Федерации (штрафы за неправомерное несообщение сведений налоговому органу)</t>
  </si>
  <si>
    <t>182 1 16 05160 01 0011 140</t>
  </si>
  <si>
    <t>Штрафы за налоговые правонарушения, установленные Главой 16 Налогового кодекса Российской Федерации (штрафы за нарушение порядка регистрации объектов игорного бизнеса)</t>
  </si>
  <si>
    <t>182 1 16 05160 01 0012 140</t>
  </si>
  <si>
    <t>Штрафы за налоговые правонарушения, установленные Главой 16 Налогового кодекса Российской Федерации (штрафы за неправомерное непредставление уведомления о контролируемых сделках, представление недостоверных сведений в уведомлении о контролируемых сделках)</t>
  </si>
  <si>
    <t>182 1 16 05160 01 0013 140</t>
  </si>
  <si>
    <t>Штрафы за налоговые правонарушения, установленные Главой 16 Налогового кодекса Российской Федерации (штрафы за неправомерное непредставление уведомления о контролируемых иностранных компаниях, уведомления об участии в иностранных организациях, представление недостоверных сведений в уведомлении о контролируемых иностранных компаниях, уведомлении об участии в иностранных организациях)</t>
  </si>
  <si>
    <t>182 1 16 05160 01 0014 140</t>
  </si>
  <si>
    <t>Штрафы за налоговые правонарушения, установленные Главой 16 Налогового кодекса Российской Федерации (штрафы за ненаправление (невключение) организацией финансового рынка финансовой информации о клиентах организации финансового рынка, выгодоприобретателях и (или) лицах, их контролирующих)</t>
  </si>
  <si>
    <t>182 1 16 05160 01 0015 140</t>
  </si>
  <si>
    <t>Штрафы за налоговые правонарушения, установленные Главой 16 Налогового кодекса Российской Федерации (штрафы за нарушение организацией финансового рынка порядка установления налогового резидентства клиентов организаций финансового рынка, выгодоприобретателей и лиц, прямо или косвенно их контролирующих)</t>
  </si>
  <si>
    <t>182 1 16 05160 01 0016 140</t>
  </si>
  <si>
    <t>Штрафы за налоговые правонарушения, установленные Главой 16 Налогового кодекса Российской Федерации (штрафы за непредставление уведомления об участии в международной группе компаний, представление уведомления об участии в международной группе компаний, содержащего недостоверные сведения)</t>
  </si>
  <si>
    <t>182 1 16 05160 01 0017 140</t>
  </si>
  <si>
    <t>Штрафы за налоговые правонарушения, установленные Главой 16 Налогового кодекса Российской Федерации (штрафы за непредставление странового отчета, представление странового отчета, содержащего недостоверные сведения)</t>
  </si>
  <si>
    <t>182 1 16 05160 01 0018 140</t>
  </si>
  <si>
    <t>Штрафы за налоговые правонарушения, установленные Главой 16 Налогового кодекса Российской Федерации (штрафы за непредставление документации по международной группе компаний)</t>
  </si>
  <si>
    <t>182 1 16 05160 01 0019 140</t>
  </si>
  <si>
    <t>Штрафы за налоговые правонарушения, установленные Главой 16 Налогового кодекса Российской Федерации (штрафы за нарушение порядка и (или) сроков передачи налогоплательщиками сведений о произведенных расчетах при реализации товаров (работ, услуг, имущественных прав)</t>
  </si>
  <si>
    <t>182 1 16 05160 01 0020 140</t>
  </si>
  <si>
    <t>182 1 16 05160 01 0021 140</t>
  </si>
  <si>
    <t>Штрафы за налоговые правонарушения, установленные Главой 16 Налогового кодекса Российской Федерации (иные штрафы)</t>
  </si>
  <si>
    <t>182 1 16 05160 01 9000 140</t>
  </si>
  <si>
    <t>Штрафы за нарушения банком обязанностей, установленных Главой 18 Налогового кодекса Российской Федерации (штрафы за нарушение банком порядка открытия счета)</t>
  </si>
  <si>
    <t>182 1 16 05180 01 0001 140</t>
  </si>
  <si>
    <t>Штрафы за нарушения банком обязанностей, установленных Главой 18 Налогового кодекса Российской Федерации (штрафы за нарушение срока исполнения поручения о перечислении налога (сбора, страховых взносов), авансового платежа, единого налогового платежа физического лица, пеней, штрафа)</t>
  </si>
  <si>
    <t>182 1 16 05180 01 0002 140</t>
  </si>
  <si>
    <t>Штрафы за нарушения банком обязанностей, установленных Главой 18 Налогового кодекса Российской Федерации (штрафы за неисполнение банком решения налогового органа о приостановлении операций по счетам налогоплательщика, плательщика сбора, плательщика страховых взносов или налогового агента, счету инвестиционного товарищества)</t>
  </si>
  <si>
    <t>182 1 16 05180 01 0003 140</t>
  </si>
  <si>
    <t>Штрафы за нарушения банком обязанностей, установленных Главой 18 Налогового кодекса Российской Федерации (штрафы за неисполнение банком поручения налогового органа о перечислении налога, авансового платежа, сбора, страховых взносов, пеней, штрафа)</t>
  </si>
  <si>
    <t>182 1 16 05180 01 0004 140</t>
  </si>
  <si>
    <t>Штрафы за нарушения банком обязанностей, установленных Главой 18 Налогового кодекса Российской Федерации (штрафы за непредставление банком справок (выписок) по операциям и счетам (счету инвестиционного товарищества) в налоговый орган)</t>
  </si>
  <si>
    <t>182 1 16 05180 01 0005 140</t>
  </si>
  <si>
    <t>Штрафы за нарушения банком обязанностей, установленных Главой 18 Налогового кодекса Российской Федерации (штрафы за нарушение банком обязанностей, связанных с электронными денежными средствами)</t>
  </si>
  <si>
    <t>182 1 16 05180 01 0006 140</t>
  </si>
  <si>
    <t>Штрафы за нарушения банком обязанностей, установленных Главой 18 Налогового кодекса Российской Федерации (иные штрафы)</t>
  </si>
  <si>
    <t>182 1 16 05180 01 9000 140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</si>
  <si>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контрактом, заключенным федеральным государственным органом, федеральным казенным учреждением, государственной корпорацией (иные штрафы)</t>
  </si>
  <si>
    <t>182 1 16 07010 01 9000 140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</si>
  <si>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федеральным государственным органом, федеральным казенным учреждением, Центральным банком Российской Федерации, государственной корпорацией (иные штрафы)</t>
  </si>
  <si>
    <t>182 1 16 07090 01 9000 140</t>
  </si>
  <si>
    <t>Возмещение ущерба при возникновении страховых случаев, когда выгодоприобретателями выступают получатели средств федерального бюджета (иные штрафы)</t>
  </si>
  <si>
    <t>182 1 16 10012 01 9000 140</t>
  </si>
  <si>
    <t>Платежи в целях возмещения убытков, причиненных уклонением от заключения с федеральным государственным органом (федеральным казенным учреждением, государственной корпорацией) государственного контракта, а также иные денежные средства, подлежащие зачислению в федеральный бюджет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(за исключением государственного контракта, финансируемого за счет средств Федерального дорожного фонда) (иные штрафы)</t>
  </si>
  <si>
    <t>182 1 16 10051 01 9000 140</t>
  </si>
  <si>
    <t>Платежи в целях возмещения ущерба при расторжении государственного контракта, заключенного с федеральным государственным органом (федеральным казенным учреждением, государственной корпорацией), в связи с односторонним отказом исполнителя (подрядчика) от его исполнения (за исключением государственного контракта, финансируемого за счет средств Федерального дорожного фонда) (иные штрафы)</t>
  </si>
  <si>
    <t>182 1 16 10071 01 9000 140</t>
  </si>
  <si>
    <t xml:space="preserve"> </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</si>
  <si>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по нормативам, действовавшим в 2019 году (за исключением доходов, направляемых на формирование Федерального дорожного фонда)</t>
  </si>
  <si>
    <t>182 1 16 10121 01 0001 140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</si>
  <si>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внутригородских муниципальных образований городов федерального значения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</si>
  <si>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182 1 16 10123 01 0031 140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</si>
  <si>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</si>
  <si>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</si>
  <si>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</si>
  <si>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182 1 16 10123 01 0051 140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</si>
  <si>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сельских поселений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</si>
  <si>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182 1 16 10123 01 0101 140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</si>
  <si>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с внутригородским делением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</si>
  <si>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182 1 16 10123 01 0111 140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</si>
  <si>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внутригородских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</si>
  <si>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182 1 16 10123 01 0121 140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</si>
  <si>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поселений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</si>
  <si>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182 1 16 10123 01 0131 140</t>
  </si>
  <si>
    <t>Штрафы за налоговые правонарушения, установленные Главой 16 Налогового кодекса Российской Федерации (штрафы за  нарушение порядка и (или) сроков передачи сведений о произведенных расчетах операторами электронных площадок и кредитными организациями)</t>
  </si>
  <si>
    <t xml:space="preserve">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судьями федеральных судов, должностными лицами федеральных государственных органов, учреждений, Центрального банка Российской Федерации </t>
  </si>
  <si>
    <t>Прочее возмещение ущерба, причиненного федеральному имуществу (за исключением имущества, закрепленного за федеральными бюджетными (автономными) учреждениями, унитарными предприятиями)</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</si>
  <si>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действующим в 2019 году</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</si>
  <si>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субъекта Российской Федерации по нормативам, действующим в 2019 году</t>
  </si>
  <si>
    <t>Поступило налогов, сборов, иных обязательных платежей в доходы:</t>
  </si>
  <si>
    <t>из строки 2376:</t>
  </si>
  <si>
    <t>из строки 2434:</t>
  </si>
  <si>
    <t>из строки 2481:</t>
  </si>
  <si>
    <t>из строки 2483:</t>
  </si>
  <si>
    <t>из строки 2484:</t>
  </si>
  <si>
    <t>из строки 2486:</t>
  </si>
  <si>
    <t>из строки 2489:</t>
  </si>
  <si>
    <t>из строки 2491:</t>
  </si>
  <si>
    <t>из строки 2492:</t>
  </si>
  <si>
    <t>из строки 2493:</t>
  </si>
  <si>
    <t>из строки 2498:</t>
  </si>
  <si>
    <t>из строки 2506:</t>
  </si>
  <si>
    <t>из строки 2507:</t>
  </si>
  <si>
    <t>из строки 2522:</t>
  </si>
  <si>
    <t>из строки 2524:</t>
  </si>
  <si>
    <t>182 1 07 05050 01 0000 110</t>
  </si>
  <si>
    <t xml:space="preserve"> НАЛОГ, ВЗИМАЕМЫЙ В СВЯЗИ С 
 ПРИМЕНЕНИЕМ ПАТЕНТНОЙ СИСТЕМЫ 
 НАЛОГООБЛОЖЕНИЯ (3531+3532+3533+3534+3535+3536)</t>
  </si>
  <si>
    <t>182 1 05 04060 02 0000 110</t>
  </si>
  <si>
    <t xml:space="preserve"> Налог, взимаемый в связи с применением патентной системы налогообложения, зачисляемый в бюджеты муниципальных округов</t>
  </si>
  <si>
    <t>Налог на доходы физических лиц в отношении доходов в виде процентов, полученных по вкладам (остаткам на счетах) в банках, находящихся на территории Российской Федерации</t>
  </si>
  <si>
    <t xml:space="preserve">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t>
  </si>
  <si>
    <t>182 1 01 02060 01 0000 110</t>
  </si>
  <si>
    <t xml:space="preserve">Налог на доходы физических лиц в отношении доходов в виде процента (купона, дисконта), получаемых по обращающимся облигациям российских организаций, номинированным в рублях и эмитированным после 1 января 2017 года, а также доходов в виде суммы процентов по государственным казначейским обязательствам, облигациям и другим государственным ценным бумагам бывшего СССР, государств - участников Союзного государства </t>
  </si>
  <si>
    <t>182 1 01 02070 01 0000 110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</si>
  <si>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</si>
  <si>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182 1 01 02080 01 0000 110</t>
  </si>
  <si>
    <t>182 1 01 02090 01 0000 110</t>
  </si>
  <si>
    <t>182 1 01 02100 01 0000 110</t>
  </si>
  <si>
    <t>182 1 01 02110 01 0000 110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</si>
  <si>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</si>
  <si>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</si>
  <si>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Акциз на этан, направленный на переработку</t>
  </si>
  <si>
    <t>Акциз на сжиженный углеводородный газ, направленному на переработку</t>
  </si>
  <si>
    <t>Налог на имущество физических лиц
 (1530+1540+1544+1545+1546+1550+1560+1565)</t>
  </si>
  <si>
    <t>Налог на имущество физических лиц, взимаемый по ставкам, применяемым к объектам налогообложения, расположенным в границах муниципальных округов (сумма платежа (перерасчеты, недоимка и задолженность по соответствующему платежу, в том числе по отмененному)</t>
  </si>
  <si>
    <t>182 1 06 06032 14 0000 110</t>
  </si>
  <si>
    <t>Земельный налог с организаций, обладающих земельным участком, расположенным в границах муниципальных округов</t>
  </si>
  <si>
    <t>Земельный налог с физических лиц (1640+1641+1642+1643+1644+1645+1646+1648)</t>
  </si>
  <si>
    <t>Земельный налог с физических лиц, обладающих земельным участком, расположенным в границах  муниципальных округов</t>
  </si>
  <si>
    <t>182 1 07 01080 01 0000 110</t>
  </si>
  <si>
    <t>Земельный налог (1622+1639)</t>
  </si>
  <si>
    <t>Земельный налог с организаций (1624+1626+1628+1634+1635+1636+1637+1638)</t>
  </si>
  <si>
    <t>Налог на прибыль организаций, зачислявшийся до 1 января 2005 года в местные бюджеты 
(1982+1983+1984+1985+1987+1988)</t>
  </si>
  <si>
    <t>Налог на прибыль организаций, зачислявшийся до 1 января 2005 года в местные бюджеты, мобилизуемый на территориях муниципальных округов</t>
  </si>
  <si>
    <t>Платежи за пользование природными ресурсами (2030+2090+2115+2130+2146)</t>
  </si>
  <si>
    <t>Платежи за добычу полезных ископаемых 
(2035+2042+2045+2055)</t>
  </si>
  <si>
    <t xml:space="preserve">Платежи за добычу общераспространенных полезных ископаемых
 (2038+2039+2040+2041) </t>
  </si>
  <si>
    <t>Платежи за добычу общераспространенных полезных ископаемых, мобилизуемые на территориях муниципальных округов</t>
  </si>
  <si>
    <t xml:space="preserve">Земельный налог (по обязательствам, возникшим до 1 января 2006 года), мобилизуемый на территориях муниципальных округов </t>
  </si>
  <si>
    <t>Налог на рекламу 
(2312+2313+2314+2315+2316)</t>
  </si>
  <si>
    <t xml:space="preserve">Налог на рекламу, мобилизуемый на территориях муниципальных округов </t>
  </si>
  <si>
    <t xml:space="preserve">Курортный сбор (2322+2323+2325) </t>
  </si>
  <si>
    <t>Курортный сбор, мобилизуемый на территориях муниципальных округов</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</si>
  <si>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(2332+2333+2334+2335+2336)</t>
  </si>
  <si>
    <t xml:space="preserve">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округов </t>
  </si>
  <si>
    <t>Лицензионный сбор за право торговли спиртными напитками  
(2342+2343+2344+2346)</t>
  </si>
  <si>
    <t>Лицензионный сбор за право торговли спиртными напитками, мобилизуемый на территориях муниципальных округов</t>
  </si>
  <si>
    <t>Прочие местные налоги и сборы  
(2352+2354+2355+2356+2358+2360)</t>
  </si>
  <si>
    <t>183 1 09 07052 14 0000 110</t>
  </si>
  <si>
    <t>Прочие местные налоги и сборы,  мобилизуемые на территориях  муниципальных округов</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</si>
  <si>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</si>
  <si>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182 1 16 01141 01 9002 140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</si>
  <si>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(штрафы за нарушение валютного законодательства Российской Федерации и актов органов валютного регулирования)</t>
  </si>
  <si>
    <t>182 1 16 01151 01 0025 140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</si>
  <si>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 за исключением штрафов за административные правонарушения в области производства и оборота этилового спирта, алкогольной и спиртосодержащей продукции)</t>
  </si>
  <si>
    <t>182 1 16 01151 01 9002 140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</si>
  <si>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</si>
  <si>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182 1 16 10123 01 0141 140</t>
  </si>
  <si>
    <t>из строки 1850:</t>
  </si>
  <si>
    <t>Государственная пошлина по делам, рассматриваемым в арбитражных судах (государственная пошлина, уплачиваемая при обращении в суды)</t>
  </si>
  <si>
    <t>182 1 08 01000 01 1050 110</t>
  </si>
  <si>
    <t>Государственная пошлина по делам, рассматриваемым в арбитражных судах (государственная пошлина, уплачиваемая на основании судебных актов по результатам рассмотрения дел по существу)</t>
  </si>
  <si>
    <t>183 1 08 01000 01 1060 110</t>
  </si>
  <si>
    <t>Государственная пошлина по делам, рассматриваемым Конституционным Судом Российской Федерации (государственная пошлина, уплачиваемая при обращении в суды)</t>
  </si>
  <si>
    <t>Государственная пошлина по делам, рассматриваемым Конституционным Судом Российской Федерации (государственная пошлина, уплачиваемая на основании судебных актов по результатам рассмотрения дел по существу)</t>
  </si>
  <si>
    <t>из строки 1910:</t>
  </si>
  <si>
    <t>182 1 08 03020 01 1050 110</t>
  </si>
  <si>
    <t>182 1 08 03020 01 1060 110</t>
  </si>
  <si>
    <t>Государственная пошлина по делам, рассматриваемым Верховным Судом Российской Федерации  (государственная пошлина, уплачиваемая при обращении в суды)</t>
  </si>
  <si>
    <t>Государственная пошлина по делам, рассматриваемым Верховным Судом Российской Федерации (государственная пошлина, уплачиваемая на основании судебных актов по результатам рассмотрения дел по существу)</t>
  </si>
  <si>
    <t>из строки 1880: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</si>
  <si>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при обращении в суды)</t>
  </si>
  <si>
    <t>182 1 08 02020 01 1050 110</t>
  </si>
  <si>
    <t>182 1 08 02020 01 1060 110</t>
  </si>
  <si>
    <t>Государственная пошлина по делам, рассматриваемым конституционными (уставными) судами субъектов Российской Федерации (государственная пошлина, уплачиваемая на основании судебных актов по результатам рассмотрения дел по существу)</t>
  </si>
  <si>
    <t>из строки 1900: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</si>
  <si>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</si>
  <si>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182 1 08 03010 01 1050 110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</si>
  <si>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</si>
  <si>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183 1 08 03010 01 1060 110</t>
  </si>
  <si>
    <t>СПРАВОЧНО К РАЗДЕЛУ  I</t>
  </si>
  <si>
    <t xml:space="preserve"> Справочно по налогоплательщикам, 
 зарегистрированным на территории ЗАТО</t>
  </si>
  <si>
    <t>Поступило налогов, сборов, иных обязательных платежей в бюджетную систему РФ</t>
  </si>
  <si>
    <t>1а=2+3</t>
  </si>
  <si>
    <t>182 1 09 01030 05 0000 110</t>
  </si>
  <si>
    <t>182 1 09 01020 14 0000 110</t>
  </si>
  <si>
    <t>182 1 06 01020 14 0000 110</t>
  </si>
  <si>
    <t>182 1 03 02430 01 0000 110</t>
  </si>
  <si>
    <t>182 1 03 02420 01 0000 110</t>
  </si>
  <si>
    <t>182 1 09 03021 14 0000 110</t>
  </si>
  <si>
    <t>182 1 09 04052 14 0000 110</t>
  </si>
  <si>
    <t>182 1 09 07012 14 0000 110</t>
  </si>
  <si>
    <t>182 1 09 07021 14 0000 110</t>
  </si>
  <si>
    <t>182 1 09 07032 14 0000 110</t>
  </si>
  <si>
    <t>182 1 09 07042 14 0000 110</t>
  </si>
  <si>
    <t xml:space="preserve">Земельный налог (по обязательствам, возникшим до 1 января 2006 года) 
(2180+2182+2183+2184+2185+2187+2188)  </t>
  </si>
  <si>
    <t>182 1 06 06042 14 0000 110</t>
  </si>
  <si>
    <t xml:space="preserve">Налог на дополнительный доход от добычи углеводородного сырья на участках недр, имеющих историческую степень выработанности запасов нефти больше 0,8 или равную 0,8, расположенных полностью или частично на территориях, указанных в подпункте 3 пункта 1 статьи 333.45 Налогового кодекса Российской Федерации </t>
  </si>
  <si>
    <t>182 1 07 05060 01 0000 110</t>
  </si>
  <si>
    <t>Прочие доходы от оказания платных услуг (работ) получателями средств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</si>
  <si>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182 1 13 01991 01 0000 130</t>
  </si>
  <si>
    <t>182 1 16 08030 01 0000 140</t>
  </si>
  <si>
    <t>182 1 13 01991 01 6000 130</t>
  </si>
  <si>
    <t>Налог на дополнительный доход от добычи углеводородного сырья (1837+1838+1839+1840+1842+1843)</t>
  </si>
  <si>
    <t xml:space="preserve"> 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3 пункта 1 статьи 333.45 Налогового кодекса Российской Федерации (за исключением участков недр, имеющих историческую степень выработанности запасов нефти больше 0,8 или равную 0,8) </t>
  </si>
  <si>
    <t>Административные штрафы, установленные Кодексом Российской Федерации об административных правонарушениях, за административные правонарушения
(2481+2482+2483+2484+2486)</t>
  </si>
  <si>
    <t>182 1 16 01171 01 0000 140</t>
  </si>
  <si>
    <t>Административные штрафы, установленные главой 17  Кодекса Российской Федерации об адмистративных правонарушениях, за административные правонарушения, посягающие на институты государственной власти,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t>
  </si>
  <si>
    <t xml:space="preserve"> из строки 2436:</t>
  </si>
  <si>
    <t>из строки 2482:</t>
  </si>
  <si>
    <t>182 1 16 01171 01 0007 140</t>
  </si>
  <si>
    <t>182 1 16 01171 01 9000 140</t>
  </si>
  <si>
    <t>Административные штрафы, установленные главой 17  Кодекса Российской Федерации об адмистративных правонарушениях, за административные правонарушения, посягающие на институты государственной власти, налагаемые судьями федеральных судов, должностными лицами федеральных государственных органов, учреждений, Центрального банка Российской Федерации (иные штрафы)</t>
  </si>
  <si>
    <t>Доходы от продажи нематериальных активов, находящихся в федеральной собственности</t>
  </si>
  <si>
    <t>182 1 14 04010 01 6000 420</t>
  </si>
  <si>
    <t>Налог на доходы физических лиц в части суммы налога, относящейся к части налоговой базы, превышающей 5 миллионов рублей, уплачиваемой на основании налогового уведомления налогоплательщиками, для которых выполнено условие, предусмотренное абзацем четвертым пункта 6 статьи 228 Налогового кодекса Российской Федерации</t>
  </si>
  <si>
    <t>182 1 01 02120 01 0000 110</t>
  </si>
  <si>
    <t>Акциз на сталь жидкую (за исключением стали жидкой, выплавляемой в мартеновских, индукционных и (или) электрических сталеплавильных печах, при условии, если доля массы лома черных металлов в общей массе сырья, использованного для производства стали, за налоговый период составляет не менее 80 процентов)</t>
  </si>
  <si>
    <t xml:space="preserve">    Акциз на сталь жидкую, выплавляемую в мартеновских, индукционных и (или) электрических сталеплавильных печах, при условии, если доля массы лома черных металлов в общей массе сырья, использованного для производства стали, за налоговый период составляет не менее 80 процентов</t>
  </si>
  <si>
    <t>182 1 03 02440 01 0000 110</t>
  </si>
  <si>
    <t>182 1 03 02450 01 0000 110</t>
  </si>
  <si>
    <t>182 1 06 06030 00 0000 110</t>
  </si>
  <si>
    <t>Налог на добычу полезных ископаемых в виде железной руды (за исключением окисленных железистых кварцитов)</t>
  </si>
  <si>
    <t>182 1 07 01090 01 0000 110</t>
  </si>
  <si>
    <t>Налог на добычу полезных ископаемых в виде калийных солей</t>
  </si>
  <si>
    <t>182 1 07 01100 01 0000 110</t>
  </si>
  <si>
    <t>Налог на добычу полезных ископаемых в виде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</si>
  <si>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182 1 07 01110 01 0000 110</t>
  </si>
  <si>
    <t>Налог на добычу полезных ископаемых в виде угля коксующегося</t>
  </si>
  <si>
    <t>182 1 07 01120 01 0000 110</t>
  </si>
  <si>
    <t>Налог на добычу полезных ископаемых в виде апатит-нефелиновых, апатитовых и фосфоритовых руд</t>
  </si>
  <si>
    <t>182 1 07 01130 01 0000 110</t>
  </si>
  <si>
    <t>Налог на добычу полезных ископаемых в виде апатит-магнетитовых руд</t>
  </si>
  <si>
    <t>182 1 07 01140 01 0000 110</t>
  </si>
  <si>
    <t>Налог на добычу полезных ископаемых в виде апатит-штаффелитовых руд</t>
  </si>
  <si>
    <t>182 1 07 01150 01 0000 110</t>
  </si>
  <si>
    <t>Налог на добычу полезных ископаемых в виде маложелезистых апатитовых руд</t>
  </si>
  <si>
    <t>182 1 07 01160 01 0000 110</t>
  </si>
  <si>
    <t>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</si>
  <si>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Налог на добычу полезных ископаемых в виде угля (за исключением угля коксующегося)</t>
  </si>
  <si>
    <t>Налог на добычу прочих полезных ископаемых, в отношении которых при налогообложении установлен рентный коэффициент, отличный от 1 (за исключением калийных солей, апатит-нефелиновых, апатит-штаффелитовых руд, апатит-магнетитовых, маложелезистых апатитовых руд, апатитовых и фосфоритовых руд)</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</si>
  <si>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t>
  </si>
  <si>
    <t>Акцизы на виноградное сусло, плодовое сусло, плодовые сброженные материалы, производимые на территории Российской Федерации, кроме производимых из подакцизного винограда</t>
  </si>
  <si>
    <t>Акцизы на вино наливом, виноградное сусло, производимые на территории Российской Федерации из подакцизного винограда</t>
  </si>
  <si>
    <t>Акцизы на вина, вина наливом, плодовую алкогольную продукцию, игристые вина, включая российское шампанское, а также виноградосодержащие напитки, плодовые алкогольные напитки, изготавливаемые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производимые на территории Российской Федерации, кроме производимых из подакцизного винограда</t>
  </si>
  <si>
    <t>Акцизы на вина, игристые вина, включая российское шампанское, производимые на территории Российской Федерации из подакцизного винограда</t>
  </si>
  <si>
    <t>Акцизы на пиво, напитки, изготавливаемые на основе пива, производимые на территории Российской Федерации</t>
  </si>
  <si>
    <t>Акцизы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виноградосодержалщх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 кроме производимой из подакцизного винограда</t>
  </si>
  <si>
    <t>Акцизы на алкогольную продукцию с объемной долей этилового спирта свыше 9 процентов (за исключением вин, игристых вин, включая российское шампанское), производимую на территории Российской Федерации</t>
  </si>
  <si>
    <t>Акцизы на алкогольную продукцию с объемной долей этилового спирта до 9 процентов включительно (за исключением пива, напитков, изготавливаемых на основе пива, вин, виноматериалов,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производимую на территории Российской Федерации</t>
  </si>
  <si>
    <t>Акцизы на вина с защищенным географическим указанием, с защищенным наименованием места происхождения, за исключением игристых вин, включая российское шампанское, производимые на территории Российской Федерации</t>
  </si>
  <si>
    <t>Акцизы на игристые вина, включая российское шампанское, с защищенным географическим указанием, с защищенным наименованием места происхождения, производимые на территории Российской Федерации</t>
  </si>
  <si>
    <t>Акцизы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ввозимый на территорию Российской Федерации</t>
  </si>
  <si>
    <t>Акцизы на виноградное сусло, плодовое сусло, плодовые сброженные материалы, ввозимые на территорию Российской Федерации</t>
  </si>
  <si>
    <t>Акцизы на пиво, напитки, изготавливаемые на основе пива, ввозимые на территорию Российской Федерации</t>
  </si>
  <si>
    <t>Налог, взимаемый в связи с применением специального налогового режима "Автоматизированная упрощенная система налогообложения"</t>
  </si>
  <si>
    <t>182 1 05 07000 01 0000 110</t>
  </si>
  <si>
    <t>182 1 16 10022 02 0000 140</t>
  </si>
  <si>
    <t>Прочее возмещение ущерба, причиненного имуществу, находящемуся в собственности субъекта Российской Федерации (за исключением имущества, закрепленного за федеральными бюджетными (автономными) учреждениями, унитарными предприятиями)</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</si>
  <si>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внесение изменений в реестр лицензий на основании заявления о внесении изменений в реестр лицензий или переоформление лицензии, связанные с внесением дополнений в сведения об адресах мест осуществления лицензируемого вида деятельности, о выполняемых работах и об оказываемых услугах в составе лицензируемого вида деятельности, в том числе о реализуемых образовательных программах)</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</si>
  <si>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внесение изменений в реестр лицензий на основании заявления о внесении изменений в реестр лицензий или переоформление лицензии в других случаях, за исключением случая изменения сведений об автобусах, используемых и (или) приобретенных для осуществления лицензируемого вида деятельности по перевозкам пассажиров и иных лиц автобусами)</t>
  </si>
  <si>
    <t xml:space="preserve"> Местные налоги
 (1508+1520+1620+2175+2300)</t>
  </si>
  <si>
    <t>182 1 01 01101 01 0000 110</t>
  </si>
  <si>
    <t>182 1 01 01102 01 0000 110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</si>
  <si>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в случае если уплаченная сумма налога на прибыль организаций в бюджет одного субъекта Российской Федерации в период с 2019 года по 30 июня 2022 года составляла более 99 процентов от совокупной суммы налога на прибыль организаций,  уплаченной указанным налогоплательщиком в бюджеты всех субъектов Российской Федерации, зачисляемый в федеральный бюджет</t>
  </si>
  <si>
    <t>182 1 01 01111 01 0000 110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</si>
  <si>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в случае если уплаченная сумма налога на прибыль организаций в бюджет одного субъекта Российской Федерации в период с 2019 года по  30 июня 2022 года составляла более 99 процентов от совокупной суммы налога на прибыль организаций,  уплаченной указанным налогоплательщиком в бюджеты всех субъектов Российской Федерации, зачисляемый в бюджеты субъектов Российской Федерации</t>
  </si>
  <si>
    <t>182 1 01 01130 01 0000 110</t>
  </si>
  <si>
    <t xml:space="preserve">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в виде дивидендов </t>
  </si>
  <si>
    <t xml:space="preserve">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t>
  </si>
  <si>
    <t>182 1 01 02140 01 0000 110</t>
  </si>
  <si>
    <t xml:space="preserve">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 </t>
  </si>
  <si>
    <t xml:space="preserve">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t>
  </si>
  <si>
    <t>182 1 01 02130 01 0000 110</t>
  </si>
  <si>
    <t>Акциз на синтетический каучук</t>
  </si>
  <si>
    <t xml:space="preserve">Акциз на сахаросодержащие напитки, производимые на территории Российской Федерации </t>
  </si>
  <si>
    <t>182 1 03 02460 01 0000 110</t>
  </si>
  <si>
    <t>182 1 03 02480 01 0000 110</t>
  </si>
  <si>
    <t>Акциз на сахаросодержащие напитки, ввозимые на территорию Российской Федерации</t>
  </si>
  <si>
    <t>182 1 04 02210 01 0000 110</t>
  </si>
  <si>
    <t xml:space="preserve">Налог на добычу полезных ископаемых в виде природных алмазов в части налога, исчисленного налогоплательщиками, в которых прямо участвует Российская Федерация и доля такого участия составляет не менее 33 процентов, за налоговый период, начало которого приходится на период с 1 февраля 2023 года по 31 марта 2023 года включительно, при добыче природных алмазов по совокупности всех участков недр, лицензия на пользование которыми выдана таким организациям в соответствии с законодательством Российской Федерации о недрах </t>
  </si>
  <si>
    <t>182 1 07 01070 01 0000 110</t>
  </si>
  <si>
    <t xml:space="preserve">Налог на добычу полезных ископаемых в виде природных алмазов, за исключением налога, исчисленного налогоплательщиками, в которых прямо участвует Российская Федерация и доля такого участия составляет не менее 33 процентов, за налоговый период, начало которого приходится на период с 1 февраля 2023 года по 31 марта 2023 года включительно, при добыче природных алмазов по совокупности всех участков недр, лицензия на пользование которыми выдана таким организациям в соответствии с законодательством Российской Федерации о недрах </t>
  </si>
  <si>
    <t xml:space="preserve">Налог на добычу полезных ископаемых (1740+1760+1761+1762+1763+1764+1765+1766+1767+ 1768+1769+1770+1785+1788+1791)
</t>
  </si>
  <si>
    <t>Регулярные платежи за добычу полезных ископаемых (роялти) при выполнении соглашений о разделе продукции по проектам «Сахалин-1», «Сахалин-2» в виде углеводородного сырья (газ горючий природный)</t>
  </si>
  <si>
    <t>182 1 07 02011 01 0000 110 182 1 07 02012 01 0000 110</t>
  </si>
  <si>
    <t xml:space="preserve">182 1 07 02021 01 0000 110 
182 1 07 02022 01 0000 110 
182 1 07 02023 01 0000 110 
</t>
  </si>
  <si>
    <t>Регулярные платежи за добычу полезных ископаемых (роялти) при выполнении соглашений о разделе продукции по проектам «Сахалин-1», «Сахалин-2», «Харьягинское месторождение» в виде углеводородного сырья (за исключением газа горючего природного)</t>
  </si>
  <si>
    <t xml:space="preserve">Государственная пошлина
(1850+1871+1890+1920+1930+1940+1950+1951+1952)
</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</si>
  <si>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Донецкой Народной Республики</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</si>
  <si>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Луганской Народной Республики</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</si>
  <si>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Херсонской области</t>
  </si>
  <si>
    <t>Задолженность (переплата) по налогам, сборам и иным обязательным платежам, образовавшаяся у налогоплательщиков               до 1 января 2023 года, зачисляемая в бюджеты бюджетной системы Запорожской области</t>
  </si>
  <si>
    <t>182 1 09 91010 02 0000 110</t>
  </si>
  <si>
    <t>182 1 09 91020 02 0000 110</t>
  </si>
  <si>
    <t>182 1 09 91030 02 0000 110</t>
  </si>
  <si>
    <t>182 1 09 91040 02 0000 110</t>
  </si>
  <si>
    <t>182 1 16 00000 00 0000 140</t>
  </si>
  <si>
    <t>Суммы пеней, установленных Налоговым кодексом Российской Федерации, распределяемые в соответствии с подпунктом 1 пункта 11 статьи 46 Бюджетного кодекса Российской Федерации</t>
  </si>
  <si>
    <t>182 1 16 17000 01 0000 140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</si>
  <si>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</si>
  <si>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182 1 16 18000 02 0000 140</t>
  </si>
  <si>
    <t>Суммы процентов, установленных Налоговым кодексом Российской Федерации (проценты по соответствующему платежу)</t>
  </si>
  <si>
    <t>182 1 16 20000 01 2000 140</t>
  </si>
  <si>
    <t>Суммы процентов, установленных Налоговым кодексом Российской Федерации (уплата процентов, начисленных на суммы излишне взысканных (уплаченных) платежей, а также при нарушении сроков их возврата)</t>
  </si>
  <si>
    <t>182 1 16 20000 01 5000 140</t>
  </si>
  <si>
    <t>182 1 08 02000 01 1050 110</t>
  </si>
  <si>
    <t>182 1 08 02000 01 1060 110</t>
  </si>
  <si>
    <t>из строки 1871:</t>
  </si>
  <si>
    <r>
      <t xml:space="preserve">    ПОСТУПЛЕНИЯ В СЧЕТ ПОГАШЕНИЯ 
    НЕДОИМКИ, ПЕНЕЙ И ШТРАФОВ ПО 
    СТРАХОВЫМ ВЗНОСАМ
   </t>
    </r>
    <r>
      <rPr>
        <sz val="10"/>
        <rFont val="Arial"/>
        <family val="2"/>
        <charset val="204"/>
      </rPr>
      <t xml:space="preserve"> (3170 + 3190)</t>
    </r>
  </si>
  <si>
    <t>Единый социальный налог, зачисляемый в бюджет Фонда пенсионного и социального страхования Российской Федерации</t>
  </si>
  <si>
    <t xml:space="preserve">Недоимка, пени и штрафы по взносам в Фонд пенсионного и социального страхования Российской Федерации </t>
  </si>
  <si>
    <t>182 1 02 04010 01 0000 160</t>
  </si>
  <si>
    <t>182 1 02 04020 01 0000 160</t>
  </si>
  <si>
    <t>182 1 02 08000 06 0000 160</t>
  </si>
  <si>
    <t>182 1 02 09000 06 0000 160</t>
  </si>
  <si>
    <t>182 1 02 14010 06 0000 160</t>
  </si>
  <si>
    <t>182 1 09 10010 06 0000 160</t>
  </si>
  <si>
    <t>182 1 09 10020 06 0000 160</t>
  </si>
  <si>
    <t>182 1 02 10000 01 0000 160</t>
  </si>
  <si>
    <t>182 1 02 14020 06 0000 160</t>
  </si>
  <si>
    <t>Штрафы по страховым взносам на обязательное социальное страхование на случай временной нетрудоспособности и в связи с материнством за расчетные периоды, истекшие до 1 января 2023 года</t>
  </si>
  <si>
    <t>182 1 02 11000 01 0000 160</t>
  </si>
  <si>
    <t>182 1 02 14030 08 0000 160</t>
  </si>
  <si>
    <t>Страховые взносы на обязательное медицинское страхование работающего населения, за расчетные периоды, истекшие до 1 января 2023 года</t>
  </si>
  <si>
    <t>Штрафы по страховым взносам на обязательное медицинское страхование работающего населения за расчетные периоды, истекшие до 1 января 2023 года</t>
  </si>
  <si>
    <t>Страховые взносы, предусмотренные законодательством Российской Федерации о налогах и сборах, в части обязательного пенсионного страхования (до 1 января 2023 года)</t>
  </si>
  <si>
    <t>Страховые взносы на обязательное социальное страхование на случай временной нетрудоспособности и в связи с материнством (за расчетные периоды, истекшие до 1 января 2023 года)</t>
  </si>
  <si>
    <t>182 1 16 21020 06 0000 140</t>
  </si>
  <si>
    <t>182 1 16 21030 08 0000 140</t>
  </si>
  <si>
    <t>Налог на прибыль организаций, зачисляемый в бюджеты бюджетной системы Российской Федерации  по соответствующим ставкам (1055+1056+1057+1058+1060+1065+1066+1067+1068)</t>
  </si>
  <si>
    <t>182 1 01 01017 01 0000 110</t>
  </si>
  <si>
    <t>182 1 01 01018 02 0000 110</t>
  </si>
  <si>
    <t>182 1 01 01104 01 0000 110</t>
  </si>
  <si>
    <t>182 1 01 01103 02 0000 110</t>
  </si>
  <si>
    <t>182 1 01 01112 02 0000 110</t>
  </si>
  <si>
    <t>Акцизы по подакцизным товарам (продукции), ввозимым на территорию Российской Федерации 
(1443+1450+1452+1455+1460+1465+1470+1475+1485+1495+1496+1500+1502+1504+1505+1506+1507)</t>
  </si>
  <si>
    <t>Раздел IV.
Начисление и поступление доходов по страховым  взносам на обязательное социальное страхование в Российской Федерации, администрируемых налоговыми органами</t>
  </si>
  <si>
    <t>Код строки</t>
  </si>
  <si>
    <t>Начислено к уплате в текущем году</t>
  </si>
  <si>
    <t>Поступило,
всего страховых взносов
(гр3+гр4, кроме стр.4001, 4002, 4018)</t>
  </si>
  <si>
    <t>Поступило
в  СФР</t>
  </si>
  <si>
    <t>Поступило
в ФОМС</t>
  </si>
  <si>
    <t>3</t>
  </si>
  <si>
    <t>4</t>
  </si>
  <si>
    <t>Страховые взносы, предусмотренные законодательством Российской Федерации о налогах и сборах, распределяемые по видам страхованиях (с 01 января 2023 года)</t>
  </si>
  <si>
    <t>182 1 02 01000 01 0000 160</t>
  </si>
  <si>
    <t>X</t>
  </si>
  <si>
    <t>Страховые взносы, предусмотренные законодательством Российской Федерации о налогах и сборах, уплачиваемые отдельными категориями плательщиков страховых взносов в совокупном фиксированном размере (с 01 января 2023 года)</t>
  </si>
  <si>
    <t>182 1 02 02000 01 0000 160</t>
  </si>
  <si>
    <t>Страховые взносы на обязательное пенсионное страхование, уплачиваемые отдельными категориями плательщиков страховых взносов в соответствии с законодательством Российской Федерации о налогах и сборах с дохода, превышающего 300 000 рублей за расчетный период (с 01 января 2023 года)</t>
  </si>
  <si>
    <t>182 1 02 03000 01 0000 160</t>
  </si>
  <si>
    <t>Страховые взносы по дополнительным тарифам на обязательное пенсионное страхование за застрахованных лиц, занятых на соответствующих видах работ, указанных в пункте 1 части 1 статьи 30 Федерального закона от 28 декабря 2013 года № 400-ФЗ "О страховых пенсиях", на выплату страховой пенсии</t>
  </si>
  <si>
    <t>Страховые взносы по дополнительным тарифам на обязательное пенсионное страхование за застрахованных лиц, занятых на соответствующих видах работ, указанных в пунктах 2 - 18 части 1 статьи 30 Федерального закона от 28 декабря 2013 года № 400-ФЗ "О страховых пенсиях", на выплату страховой пенсии</t>
  </si>
  <si>
    <t>Взносы, уплачиваемые организациями, использующими труд членов летных экипажей воздушных судов гражданской авиации, на выплату ежемесячной доплаты к пенсии, зачисляемые в Фонд пенсионного и социального страхования Российской Федерации</t>
  </si>
  <si>
    <t>Взносы, уплачиваемые организациями угольной промышленности на выплату ежемесячной доплаты к пенсии отдельным категориям работников этих организаций</t>
  </si>
  <si>
    <t>Страховые взносы на обязательное социальное страхование на случай временной нетрудоспособности и в связи с материнством, уплачиваемые плательщиками страховых взносов, производящими выплаты и иные вознаграждения в пользу прокуроров, сотрудников Следственного комитета Российской Федерации, судей федеральных судов, мировых судей, с указанных выплат</t>
  </si>
  <si>
    <t>Страховые взносы на обязательное медицинское страхование, уплачиваемые плательщиками страховых взносов, производящими выплаты и иные вознаграждения в пользу прокуроров, сотрудников Следственного комитета Российской Федерации, судей федеральных судов, мировых судей, с указанных выплат</t>
  </si>
  <si>
    <t>Страховые взносы в виде фиксированного платежа, зачисляемые в бюджет Фонда пенсионного и социального страхования на выплату накопительной пенсии (по расчетным периодам, истекшим до 1 января 2010 года)</t>
  </si>
  <si>
    <t>Штрафы по страховым взносам на обязательное пенсионное страхование за расчетные периоды, истекшие до 1 января 2023 года</t>
  </si>
  <si>
    <t>182 1 16 21010 06 0000 140</t>
  </si>
  <si>
    <t>182 1 16 19000 01 0000 140</t>
  </si>
  <si>
    <t>Раздел V.
Распределение доходов от налогов, сборов и иных обязательных платежей в консолидированный бюджет субъектов Российской Федерации</t>
  </si>
  <si>
    <t>Поступило в доходы:</t>
  </si>
  <si>
    <t>консолидированного бюджета субъекта Российской Федерации (гр.1&gt;или=гр.2)</t>
  </si>
  <si>
    <t>из графы 1 – поступило в доходы местных бюджетов</t>
  </si>
  <si>
    <t>Доходы, распределяемые уполномоченным органом Федерального казначейства между бюджетами субъектов Российской Федерации(5010+5040)</t>
  </si>
  <si>
    <t>Доходы от налога на прибыль (5020+5030)</t>
  </si>
  <si>
    <t>Доходы от налога на прибыль организаций, уплаченного налогоплательщиками, которые до 1 января 2023 года являлись участниками консолидированной группы налогоплательщиков, подлежащие зачислению в бюджеты субъектов Российской Федерации по нормативу, установленному Бюджетным кодексом Российской Федерации, распределяемые уполномоченным органом Федерального казначейства между бюджетами субъектов Российской Федерации по нормативам, установленным федеральным законом о федеральном бюджете (сумма платежа (перерасчеты, недоимка и задолженность по соответствующему платежу, в том числе по отмененному)</t>
  </si>
  <si>
    <t>182 1 01 01120 01 0000 110</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</si>
  <si>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 распределяемый уполномоченным органом Федерального казначейства между бюджетами субъектов Российской Федерации и местными бюджетами (суммы денежных взысканий (штрафов) по соответствующему платежу согласно законодательству Российской Федерации)</t>
  </si>
  <si>
    <t>Доходы от акцизов (5041+5042+5043+5044+5045+5046+5047+5048+5049+5050+5051+5052+5053+5054+5055)</t>
  </si>
  <si>
    <t>Доходы от уплаты акцизов на этиловый спирт из пищевого сырья, винный спирт, виноградный спирт (за исключением дистиллятов винного, виноградного, плодового, коньячного, кальвадосного, вискового),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</si>
  <si>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182 1 03 02190 01 0000 110</t>
  </si>
  <si>
    <t>Доходы от уплаты акцизов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</si>
  <si>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182 1 03 02200 01 0000 110</t>
  </si>
  <si>
    <t>Доходы от уплаты акцизов на спиртосодержащую продукцию, производимую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</si>
  <si>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182 1 03 02210 01 0000 110</t>
  </si>
  <si>
    <t>Доходы от уплаты акцизов на этиловый спирт из непищевого сырья, производимый на территории Российской Федерации, направляемые в уполномоченный территориальный орган Федерального казначейства для распределения между бюджетами субъектов Российской Федерации (по нормативам, установленным федеральным законом о федеральном бюджете)</t>
  </si>
  <si>
    <t>182 1 03 02220 01 0000 110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</si>
  <si>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</si>
  <si>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182 1 03 02231 01 0000 110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</si>
  <si>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</si>
  <si>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182 1 03 02232 01 0000 110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</si>
  <si>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</si>
  <si>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182 1 03 02241 01 0000 110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</si>
  <si>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</si>
  <si>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182 1 03 02242 01 0000 110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</si>
  <si>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</si>
  <si>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</si>
  <si>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</si>
  <si>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182 1 03 02252 01 0000 110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</si>
  <si>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</si>
  <si>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182 1 03 02261 01 0000 110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</si>
  <si>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реализации национального проекта "Безопасные качественные дороги")</t>
  </si>
  <si>
    <t>182 1 03 02262 01 0000 110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</si>
  <si>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(в порядке, установленном Министерством финансов Российской Федерации)</t>
  </si>
  <si>
    <t>182 1 03 02142 01 0000 110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</si>
  <si>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</si>
  <si>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182 1 03 02143 01 0000 110</t>
  </si>
  <si>
    <t>Доходы от уплаты акцизов на алкогольную продукцию с объемной долей этилового спирта свыше 9 процентов (за исключением пива, вин (кроме крепленого (ликерного) вина), вин наливом, плодовой алкогольной продукции, игристых вин, включая российское шампанское, а также за исключением виноградосодержащих напитков, плодовых алкогольных напитков, изготавливаемых без добавления ректификованного этилового спирта, произведенного из пищевого сырья, и (или) без добавления спиртованных виноградного или иного плодового сусла, и (или) без добавления дистиллятов, и (или) без добавления крепленого (ликерного) вина),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выпадающих доходов бюджетов субъектов Российской Федерации в связи с передачей 50 процентов доходов от акцизов на средние дистилляты, производимые на территории Российской Федерации, в федеральный бюджет)</t>
  </si>
  <si>
    <t>182 1 03 02144 01 0000 110</t>
  </si>
  <si>
    <t>Налог на сверхприбыль прошлых лет (обеспечительный платеж по налогу)</t>
  </si>
  <si>
    <t>182 101 03000 01 0000 110</t>
  </si>
  <si>
    <t xml:space="preserve">182 1 01 01011 01 0000 110
182 1 01 01012 02 0000 110
182 1 01 01013 01 0000 110
182 1 01 01014 02 0000 110
182 1 01 01015 01 0000 110
182 1 01 01017 01 0000 110
182 1 01 01018 02 0000 110
182 1 01 01104 01 0000 110
182 1 01 01101 01 0000 110
182 1 01 01102 01 0000 110
182 1 01 01103 01 0000 110
182 1 01 01111 01 0000 110
182 1 01 01112 02 0000 110
182 1 01 01130 01 0000 110 
182 1 01 01016 02 0000 110
182 1 01 01021 01 0000 110
182 1 01 01022 02 0000 110
182 1 01 01023 01 0000 110
182 1 01 01024 01 0000 110
182 1 01 01030 01 0000 110
182 1 01 01040 01 0000 110
182 1 01 01050 01 0000 110
182 1 01 01060 01 0000 110
182 1 01 01070 01 0000 110
182 1 01 01080 01 0000 110
182 1 01 01090 01 0000 110
182 1 01 03000 01 0000 110
</t>
  </si>
  <si>
    <t>Страховые взносы на обязательное медицинское страхование в фиксированном размере, предусмотренные законодательством Российской Федерации о налогах и сборах, уплачиваемые плательщиками страховых взносов, являющимися получателями пенсии за выслугу лет или пенсии по инвалидности в соответствии с Законом Российской Федерации от 12 февраля 1993 года №4468-1 «О пенсионном обеспечении лиц, проходивших военную службу, службу в органах внутренних дел, Государственной противопожарной службе, органах по контролю за оборотом наркотических средств  и психотропных веществ, учреждениях и органах уголовно-исполнительной системы, войсках национальной гвардии Российской Федерации, органах принудительного исполнения Российской Федерации и их семей»</t>
  </si>
  <si>
    <t>182 1 02 02030 08 0000 160</t>
  </si>
  <si>
    <t>Страховые взносы на обязательное пенсионное страхование,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</si>
  <si>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182 1 02 15010 06 0000 160</t>
  </si>
  <si>
    <t>Страховые взносы на обязательное социальное страхование на случай временной нетрудоспособности и в связи с материнством,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</si>
  <si>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182 1 02 15020 06 0000 160</t>
  </si>
  <si>
    <t>Страховые взносы на обязательное медицинское страхование, уплачиваемые плательщиками страховых взносов, производящими выплаты и иные вознаграждения в пользу физических лиц, подлежащих в соответствии с международными договорами Российской Федерации отдельным видам (отдельному виду) обязательного социального страхования, с указанных выплат</t>
  </si>
  <si>
    <t>Страховые взносы в виде фиксированного платежа, зачисляемые в бюджет Фонда пенсионного и социального страхования Российской Федерации на выплату страховой пенсии (по расчетным периодам, истекшим до 1 января 2010г.)</t>
  </si>
  <si>
    <t>182 1 02 15030 08 0000 160</t>
  </si>
  <si>
    <r>
      <rPr>
        <b/>
        <sz val="14"/>
        <rFont val="Arial"/>
        <family val="2"/>
        <charset val="204"/>
      </rPr>
      <t>Доходы, администрируемые налоговыми органами</t>
    </r>
    <r>
      <rPr>
        <b/>
        <sz val="12"/>
        <rFont val="Arial"/>
        <family val="2"/>
        <charset val="204"/>
      </rPr>
      <t xml:space="preserve"> </t>
    </r>
    <r>
      <rPr>
        <sz val="12"/>
        <rFont val="Arial"/>
        <family val="2"/>
        <charset val="204"/>
      </rPr>
      <t xml:space="preserve">
(1010+3070)</t>
    </r>
  </si>
  <si>
    <r>
      <t xml:space="preserve"> </t>
    </r>
    <r>
      <rPr>
        <b/>
        <sz val="14"/>
        <rFont val="Arial"/>
        <family val="2"/>
        <charset val="204"/>
      </rPr>
      <t>Налоговые и неналоговые доходы</t>
    </r>
    <r>
      <rPr>
        <sz val="14"/>
        <rFont val="Arial"/>
        <family val="2"/>
        <charset val="204"/>
      </rPr>
      <t xml:space="preserve"> </t>
    </r>
    <r>
      <rPr>
        <sz val="12"/>
        <rFont val="Arial"/>
        <family val="2"/>
        <charset val="204"/>
      </rPr>
      <t xml:space="preserve"> 
(1020+2370)</t>
    </r>
  </si>
  <si>
    <r>
      <t xml:space="preserve"> </t>
    </r>
    <r>
      <rPr>
        <b/>
        <sz val="14"/>
        <rFont val="Arial"/>
        <family val="2"/>
        <charset val="204"/>
      </rPr>
      <t>Налоги на прибыль, доходы</t>
    </r>
    <r>
      <rPr>
        <sz val="14"/>
        <rFont val="Arial"/>
        <family val="2"/>
        <charset val="204"/>
      </rPr>
      <t xml:space="preserve"> </t>
    </r>
    <r>
      <rPr>
        <sz val="12"/>
        <rFont val="Arial"/>
        <family val="2"/>
        <charset val="204"/>
      </rPr>
      <t xml:space="preserve"> (1040 + 1130)</t>
    </r>
  </si>
  <si>
    <r>
      <rPr>
        <b/>
        <sz val="14"/>
        <rFont val="Arial"/>
        <family val="2"/>
        <charset val="204"/>
      </rPr>
      <t>Налоги на товары (работы, услуги), реализуемые на территории Российской Федерации</t>
    </r>
    <r>
      <rPr>
        <b/>
        <sz val="12"/>
        <rFont val="Arial"/>
        <family val="2"/>
        <charset val="204"/>
      </rPr>
      <t xml:space="preserve">   (1210+1220) </t>
    </r>
  </si>
  <si>
    <r>
      <t xml:space="preserve">Налоги на товары, ввозимые на территорию Российской Федерации  </t>
    </r>
    <r>
      <rPr>
        <sz val="12"/>
        <rFont val="Arial"/>
        <family val="2"/>
        <charset val="204"/>
      </rPr>
      <t>(1436+1440)</t>
    </r>
  </si>
  <si>
    <r>
      <rPr>
        <b/>
        <sz val="14"/>
        <rFont val="Arial"/>
        <family val="2"/>
        <charset val="204"/>
      </rPr>
      <t>Налоги на имущество</t>
    </r>
    <r>
      <rPr>
        <sz val="14"/>
        <rFont val="Arial"/>
        <family val="2"/>
        <charset val="204"/>
      </rPr>
      <t xml:space="preserve">
 </t>
    </r>
    <r>
      <rPr>
        <sz val="12"/>
        <rFont val="Arial"/>
        <family val="2"/>
        <charset val="204"/>
      </rPr>
      <t>(1520+1570+1590+1610+1620)</t>
    </r>
  </si>
  <si>
    <r>
      <rPr>
        <b/>
        <sz val="14"/>
        <rFont val="Arial"/>
        <family val="2"/>
        <charset val="204"/>
      </rPr>
      <t>Налоги, сборы и регулярные платежи за пользование природными ресурсами</t>
    </r>
    <r>
      <rPr>
        <sz val="12"/>
        <rFont val="Arial"/>
        <family val="2"/>
        <charset val="204"/>
      </rPr>
      <t xml:space="preserve"> (1730+1792+1810+1820+1836)</t>
    </r>
  </si>
  <si>
    <r>
      <t>Сборы за пользование объектами животного мира и за пользование объектами водных биологических ресурсов (1825+1830+1835)</t>
    </r>
    <r>
      <rPr>
        <i/>
        <sz val="12"/>
        <rFont val="Arial"/>
        <family val="2"/>
        <charset val="204"/>
      </rPr>
      <t xml:space="preserve"> </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</si>
  <si>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1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</si>
  <si>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2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</si>
  <si>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4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</si>
  <si>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5 пункта 1 статьи 333</t>
    </r>
    <r>
      <rPr>
        <vertAlign val="superscript"/>
        <sz val="12"/>
        <rFont val="Arial"/>
        <family val="2"/>
        <charset val="204"/>
      </rPr>
      <t>45</t>
    </r>
    <r>
      <rPr>
        <sz val="12"/>
        <rFont val="Arial"/>
        <family val="2"/>
        <charset val="204"/>
      </rPr>
      <t xml:space="preserve"> Налогового кодекса Российской Федерации</t>
    </r>
  </si>
  <si>
    <r>
      <rPr>
        <b/>
        <sz val="14"/>
        <rFont val="Arial"/>
        <family val="2"/>
        <charset val="204"/>
      </rPr>
      <t>Неналоговые доходы, администрируемые налоговыми органами</t>
    </r>
    <r>
      <rPr>
        <sz val="12"/>
        <rFont val="Arial"/>
        <family val="2"/>
        <charset val="204"/>
      </rPr>
      <t xml:space="preserve">   
(2375 + 2380 + 2405 + 2410 + 2440 +2470 + 2542 + 2543 + 2544 + 2545)</t>
    </r>
  </si>
  <si>
    <r>
      <rPr>
        <b/>
        <sz val="12"/>
        <rFont val="Arial"/>
        <family val="2"/>
        <charset val="204"/>
      </rPr>
      <t>Доходы от использования имущества, находящегося в государственной и муниципальной собственности</t>
    </r>
    <r>
      <rPr>
        <sz val="12"/>
        <rFont val="Arial"/>
        <family val="2"/>
        <charset val="204"/>
      </rPr>
      <t xml:space="preserve"> (2376+2377+2378+2379)</t>
    </r>
  </si>
  <si>
    <r>
      <rPr>
        <b/>
        <sz val="12"/>
        <rFont val="Arial"/>
        <family val="2"/>
        <charset val="204"/>
      </rPr>
      <t>Платежи при пользовании природными ресурсами</t>
    </r>
    <r>
      <rPr>
        <sz val="12"/>
        <rFont val="Arial"/>
        <family val="2"/>
        <charset val="204"/>
      </rPr>
      <t xml:space="preserve"> (2390+2400)</t>
    </r>
  </si>
  <si>
    <r>
      <rPr>
        <b/>
        <sz val="14"/>
        <rFont val="Arial"/>
        <family val="2"/>
        <charset val="204"/>
      </rPr>
      <t>Доходы от продажи материальных и нематериальных активов, административные сборы</t>
    </r>
    <r>
      <rPr>
        <sz val="12"/>
        <rFont val="Arial"/>
        <family val="2"/>
        <charset val="204"/>
      </rPr>
      <t xml:space="preserve"> (2445+2446+2447)</t>
    </r>
  </si>
  <si>
    <t xml:space="preserve"> Налог на прибыль организаций 
(1050+1070+1071+1072+1073+1074+1075+ 1080+1090+1100+1110+1120+1125+1126)</t>
  </si>
  <si>
    <r>
      <rPr>
        <sz val="14"/>
        <rFont val="Arial"/>
        <family val="2"/>
        <charset val="204"/>
      </rPr>
      <t xml:space="preserve">Доходы от оказания платных услуг (работ) и компенсации затрат государства
</t>
    </r>
    <r>
      <rPr>
        <sz val="12"/>
        <rFont val="Arial"/>
        <family val="2"/>
        <charset val="204"/>
      </rPr>
      <t xml:space="preserve"> (2420 + 2425 + 2430 + 2433 +2434 + 2435+2436)</t>
    </r>
  </si>
  <si>
    <t>Налог на доходы  физических лиц (1140+1150+1170+1180+1190+1192+1193+1194+1195+1196+1197+1198+1199)</t>
  </si>
  <si>
    <t>Регулярные платежи за добычу полезных ископаемых (роялти) при выполнении соглашений о разделе продукции (1796+1801+1805)</t>
  </si>
  <si>
    <t xml:space="preserve">  Федеральные налоги и сборы (1050+1070+1080+1090+1100+1110+  1120+1125+1126+1127+1130+1210+1220+1436+1440+1730+1810+1820+1836+1850+1871+1890+1920+1930+1940+1950+1951+1952+1980+1995+2030+2115+2130+2146+2160+2165+2170+2200+2361)  </t>
  </si>
  <si>
    <t xml:space="preserve"> Налоговые доходы 
(1030+1127+1200+1435+1508+1509+1510+1720+1845+1970+3300+3400+3500+3530+3540+3545)</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</si>
  <si>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федеральный бюджет</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</si>
  <si>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</si>
  <si>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которые до 1 января 2023 года являлись участниками консолидированной группы налогоплательщиков, зачисляемый   в федеральный бюджет</t>
  </si>
  <si>
    <t>Налог на прибыль организаций, уплаченный налогоплательщиками (за исключением налогоплательщиков, осуществляющих деятельность по производству сжиженного природного газа и до 31 декабря 2022 года включительно осуществивших экспорт хотя  бы одной партии сжиженного природного газа на основании лицензии на осуществление исключительного права на экспорт газа), которые до 1 января 2023 года являлись участниками консолидированной группы налогоплательщиков, зачисляемый в федеральный бюджет</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</si>
  <si>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t>
  </si>
  <si>
    <t xml:space="preserve">Акцизы по подакцизным товарам (продукции), производимым на территории Российской Федерации (1230+1244+1245+1246+1247+1250+1253+1255+1260+ 1280+1290+1310+1320+1330+1340+1343+1350+1362+ 1364+1370+1380+1382+1419+1420+1421+1422+1423+ 1424+1425+1426+1427+1428+1429+1432+1433)
</t>
  </si>
  <si>
    <t>Задолженность и перерасчеты по отмененным налогам, сборам и иным обязательным платежам (1980+1995+2010+2150+2200+2260+2300+2361+2362+2363+2364+2365+2366+2367)</t>
  </si>
  <si>
    <t>Пени, штрафные санкции, проценты, возмещение ущерба (2480+2487+2489+2491+2492+2493+2495+2498+2499+ 2500+2506+2507+2508+2509+2512+2513+2522+2523+ 2524+2526+2527+2528+2529+2530)</t>
  </si>
  <si>
    <t xml:space="preserve">          из строки 1730 - налог на добычу полезных ископаемых</t>
  </si>
  <si>
    <t xml:space="preserve"> Налоги, относящиеся к специальным налоговым  режимам (3300+3400+3500+3530+3540+3545+1792+2090+1509)</t>
  </si>
  <si>
    <t xml:space="preserve">          из строки 1210 - налог на добавленную стоимость </t>
  </si>
  <si>
    <t xml:space="preserve">182 1 03 02010 01 0000 110, 182 1 03 02020 01 0000 110, 182 1 03 02021 01 0000 110, 182 1 03 02022 01 0000 110, 182 1 03 02030 01 0000 110, 182 1 03 02041 01 0000 110, 182 1 03 02042 01 0000 110, 182 1 03 02060 01 0000 110, 182 1 03 02070 01 0000 110, 182 1 03 02080 01 0000 110, 182 1 03 02090 01 0000 110, 182 1 03 02091 01 0000 110, 182 1 03 02100 01 0000 110, 182 1 03 02111 01 0000 110, 182 1 03 02112 01 0000 110, 182 1 03 02120 01 0000 110, 182 1 03 02130 01 0000 110, 182 1 03 02300 01 0000 110, 182 1 03 02310 01 0000 110, 182 1 03 02320 01 0000 110, 182 1 03 02330 01 0000 110, 182 1 03 02361 01 0000 110, 182 1 03 02340 01 0000 110, 182 1 03 02350 01 0000 110, 182 1 03 02360 01 0000 110, 182 1 03 02370 01 0000 110, 182 1 03 02380 01 0000 110, 182 1 03 02390 01 0000 110, 182 1 03 02400 01 0000 110, 182 1 03 02420 01 0000 110, 182 1 03 02430 01 0000 110, 182 1 03 02440 01 0000 110, 182 1 03 02450 01 0000 110, 182 1 03 02460 01 0000 110, 182 1 03 02480 01 0000 110 </t>
  </si>
  <si>
    <t xml:space="preserve">    ЕДИНЫЙ СОЦИАЛЬНЫЙ НАЛОГ - ВСЕГО
    (3070 + 3080 + 3090)</t>
  </si>
  <si>
    <t>Недоимка, пени и штрафы по взносам в Федеральный фонд обязательного медицинского страхования</t>
  </si>
  <si>
    <t xml:space="preserve">Налог, взимаемый с налогоплательщиков, выбравших в качестве объекта налогообложения доходы ( за налоговые периоды, истекшие до 1 января  2011 года)         </t>
  </si>
  <si>
    <t xml:space="preserve">Налог, взимаемый с налогоплательщиков, выбравших в качестве объекта налогообложения доходы         </t>
  </si>
  <si>
    <t>Всего доходов по страховым взносам на обязательное социальное страхование 
(4001+4002+4003+4004+4005+4006+4007+4008+4009+4008+4009+4010+4011+4012+4013+4014+4015+4016+4017+4018+4019+4020+4021+4022)</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</si>
  <si>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исключением осуществляющих деятельность по производству сжиженного природного газа          и до 31 декабря 2022 года включительно осуществивших экспорт хотя бы одной партии сжиженного природного газа на основании лицензии на осуществление исключительного права на экспорт газа, зачисляемый в бюджеты субъектов Российской Федерации в соответствии с нормативом, установленным абзацем вторым пункта 2 статьи 56 Бюджетного кодекса Российской Федерации</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</si>
  <si>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</si>
  <si>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бюджеты субъектов Российской Федерации</t>
  </si>
  <si>
    <t>Налог на прибыль организаций, уплаченный налогоплательщиками, которые до 1 января 2023 года являлись участниками консолидированной группы налогоплательщиков, за налоговые периоды   до 1 января 2023 года (в том числе перерасчеты, недоимка и задолженность), зачисляемый в федеральный бюджет</t>
  </si>
  <si>
    <t>Налог на прибыль организаций, уплаченный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федеральный бюджет</t>
  </si>
  <si>
    <t>на 01.07.2023 г.</t>
  </si>
  <si>
    <t>на 01.06.2023 г.</t>
  </si>
  <si>
    <t>на 01.04.2023 г.</t>
  </si>
  <si>
    <t>на 01.07.2022 г.</t>
  </si>
  <si>
    <t>на 01 июля 2023 года</t>
  </si>
  <si>
    <t>на 01 июня 2023 года</t>
  </si>
  <si>
    <t>на 01 апреля 2023 года</t>
  </si>
  <si>
    <t>на 01 июля 2022 года</t>
  </si>
  <si>
    <t>по состоянию на 01.07.2023 г.</t>
  </si>
  <si>
    <t>по состоянию на 01.06.2023 г.</t>
  </si>
  <si>
    <t>по состоянию на 01.04.2023 г.</t>
  </si>
  <si>
    <t>по состоянию на 01.07.2022 г.</t>
  </si>
  <si>
    <t>по состоянию на 01 июля 2023 года</t>
  </si>
  <si>
    <t>по состоянию на 01 июня 2023 года</t>
  </si>
  <si>
    <t>по состоянию на 01 апреля 2023 года</t>
  </si>
  <si>
    <t>по состоянию на 01 июля 2022 года</t>
  </si>
  <si>
    <t>в  июлe 2023 года</t>
  </si>
  <si>
    <t>на январь - июль</t>
  </si>
  <si>
    <t>за январь - июль</t>
  </si>
  <si>
    <t>в январе  - июлe</t>
  </si>
  <si>
    <t>на январь - июль    2023 г.</t>
  </si>
  <si>
    <t>за январь - июль     2023 г.</t>
  </si>
  <si>
    <t>в январе  - июлe 2023 г.</t>
  </si>
  <si>
    <t>на январь - июль     2022 г.</t>
  </si>
  <si>
    <t>за январь - июль     2022 г.</t>
  </si>
  <si>
    <t>в январе  - июлe 2022 г.</t>
  </si>
  <si>
    <t>6 мес.</t>
  </si>
  <si>
    <t>за 6 мес.</t>
  </si>
  <si>
    <t>6 месяцев</t>
  </si>
  <si>
    <t>за 6 месяцев</t>
  </si>
  <si>
    <t>июнь</t>
  </si>
  <si>
    <t>май</t>
  </si>
  <si>
    <t>апрель</t>
  </si>
  <si>
    <t>Поступило         01.07.2023 г.        6 мес.</t>
  </si>
  <si>
    <t>в  июнe 2023 года</t>
  </si>
  <si>
    <t>на 01.01.2023 г.</t>
  </si>
  <si>
    <t>июль</t>
  </si>
  <si>
    <t>1 п/г 2023</t>
  </si>
  <si>
    <t>1 п/г 2022</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</si>
</sst>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name val="Arial Cyr"/>
      <charset val="204"/>
    </font>
    <font>
      <sz val="10"/>
      <name val="Arial Cyr"/>
      <family val="2"/>
      <charset val="204"/>
    </font>
    <font>
      <sz val="10"/>
      <name val="Times New Roman"/>
      <family val="1"/>
      <charset val="204"/>
    </font>
    <font>
      <b/>
      <sz val="10"/>
      <name val="Times New Roman"/>
      <family val="1"/>
      <charset val="204"/>
    </font>
    <font>
      <sz val="12"/>
      <name val="Times New Roman"/>
      <family val="1"/>
      <charset val="204"/>
    </font>
    <font>
      <b/>
      <sz val="12"/>
      <name val="Times New Roman"/>
      <family val="1"/>
      <charset val="204"/>
    </font>
    <font>
      <sz val="12"/>
      <name val="Times New Roman"/>
      <family val="1"/>
    </font>
    <font>
      <sz val="12"/>
      <name val="Arial Cyr"/>
      <family val="2"/>
      <charset val="204"/>
    </font>
    <font>
      <sz val="11"/>
      <name val="Arial Cyr"/>
      <family val="2"/>
      <charset val="204"/>
    </font>
    <font>
      <b/>
      <sz val="11"/>
      <name val="Arial Cyr"/>
      <family val="2"/>
      <charset val="204"/>
    </font>
    <font>
      <b/>
      <sz val="11"/>
      <name val="Arial"/>
      <family val="2"/>
      <charset val="204"/>
    </font>
    <font>
      <sz val="12"/>
      <name val="Arial"/>
      <family val="2"/>
      <charset val="204"/>
    </font>
    <font>
      <sz val="10"/>
      <name val="Arial"/>
      <family val="2"/>
      <charset val="204"/>
    </font>
    <font>
      <b/>
      <sz val="12"/>
      <name val="Arial"/>
      <family val="2"/>
      <charset val="204"/>
    </font>
    <font>
      <b/>
      <sz val="10"/>
      <name val="Arial"/>
      <family val="2"/>
      <charset val="204"/>
    </font>
    <font>
      <sz val="10"/>
      <name val="Arial Cyr"/>
      <charset val="204"/>
    </font>
    <font>
      <sz val="10"/>
      <color indexed="8"/>
      <name val="Arial"/>
      <family val="2"/>
      <charset val="204"/>
    </font>
    <font>
      <b/>
      <sz val="10"/>
      <color indexed="8"/>
      <name val="Arial"/>
      <family val="2"/>
      <charset val="204"/>
    </font>
    <font>
      <sz val="11"/>
      <name val="Arial"/>
      <family val="2"/>
      <charset val="204"/>
    </font>
    <font>
      <sz val="14"/>
      <name val="Arial"/>
      <family val="2"/>
      <charset val="204"/>
    </font>
    <font>
      <b/>
      <sz val="14"/>
      <name val="Arial"/>
      <family val="2"/>
      <charset val="204"/>
    </font>
    <font>
      <b/>
      <sz val="15"/>
      <name val="Arial"/>
      <family val="2"/>
      <charset val="204"/>
    </font>
    <font>
      <i/>
      <sz val="12"/>
      <name val="Arial"/>
      <family val="2"/>
      <charset val="204"/>
    </font>
    <font>
      <vertAlign val="superscript"/>
      <sz val="12"/>
      <name val="Arial"/>
      <family val="2"/>
      <charset val="204"/>
    </font>
    <font>
      <b/>
      <sz val="12"/>
      <color indexed="8"/>
      <name val="Arial"/>
      <family val="2"/>
      <charset val="204"/>
    </font>
    <font>
      <sz val="11"/>
      <color indexed="8"/>
      <name val="Arial"/>
      <family val="2"/>
      <charset val="204"/>
    </font>
    <font>
      <sz val="10"/>
      <color theme="1"/>
      <name val="Arial"/>
      <family val="2"/>
      <charset val="204"/>
    </font>
    <font>
      <b/>
      <sz val="10"/>
      <color theme="1"/>
      <name val="Arial"/>
      <family val="2"/>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15" fillId="0" borderId="0"/>
  </cellStyleXfs>
  <cellXfs count="204">
    <xf numFmtId="0" fontId="0" fillId="0" borderId="0" xfId="0"/>
    <xf numFmtId="0" fontId="0" fillId="0" borderId="0" xfId="0" applyNumberFormat="1"/>
    <xf numFmtId="0" fontId="1" fillId="2" borderId="0" xfId="0" applyFont="1" applyFill="1"/>
    <xf numFmtId="0" fontId="2" fillId="2" borderId="0" xfId="0" applyFont="1" applyFill="1"/>
    <xf numFmtId="0" fontId="1" fillId="2" borderId="0" xfId="0" applyFont="1" applyFill="1" applyAlignment="1">
      <alignment horizontal="center"/>
    </xf>
    <xf numFmtId="0" fontId="12" fillId="2" borderId="0" xfId="0" applyFont="1" applyFill="1" applyAlignment="1">
      <alignment horizontal="right"/>
    </xf>
    <xf numFmtId="0" fontId="6" fillId="2" borderId="0" xfId="0" applyFont="1" applyFill="1" applyBorder="1" applyAlignment="1">
      <alignment horizontal="left"/>
    </xf>
    <xf numFmtId="0" fontId="12" fillId="2" borderId="1" xfId="0" applyFont="1" applyFill="1" applyBorder="1" applyAlignment="1">
      <alignment horizontal="center" vertical="center"/>
    </xf>
    <xf numFmtId="0" fontId="12" fillId="2" borderId="1" xfId="0" applyFont="1" applyFill="1" applyBorder="1" applyAlignment="1">
      <alignment horizontal="center" vertical="top" wrapText="1"/>
    </xf>
    <xf numFmtId="0" fontId="12" fillId="2" borderId="1" xfId="0" applyFont="1" applyFill="1" applyBorder="1" applyAlignment="1">
      <alignment horizontal="center" vertical="top"/>
    </xf>
    <xf numFmtId="0" fontId="14" fillId="2" borderId="1" xfId="0" applyFont="1" applyFill="1" applyBorder="1" applyAlignment="1">
      <alignment wrapText="1"/>
    </xf>
    <xf numFmtId="0" fontId="12" fillId="2" borderId="1" xfId="0" applyFont="1" applyFill="1" applyBorder="1" applyAlignment="1">
      <alignment horizontal="center" wrapText="1"/>
    </xf>
    <xf numFmtId="0" fontId="12" fillId="2" borderId="1" xfId="0" applyFont="1" applyFill="1" applyBorder="1" applyAlignment="1">
      <alignment wrapText="1"/>
    </xf>
    <xf numFmtId="0" fontId="5" fillId="2" borderId="0" xfId="0" applyFont="1" applyFill="1" applyBorder="1" applyAlignment="1">
      <alignment horizontal="center"/>
    </xf>
    <xf numFmtId="0" fontId="1" fillId="2" borderId="0" xfId="0" applyFont="1" applyFill="1" applyAlignment="1">
      <alignment horizontal="right"/>
    </xf>
    <xf numFmtId="0" fontId="2" fillId="2" borderId="0" xfId="0" applyFont="1" applyFill="1" applyAlignment="1">
      <alignment horizontal="right"/>
    </xf>
    <xf numFmtId="0" fontId="1" fillId="2" borderId="0" xfId="0" applyFont="1" applyFill="1" applyAlignment="1"/>
    <xf numFmtId="0" fontId="9" fillId="2" borderId="0" xfId="0" applyFont="1" applyFill="1" applyAlignment="1">
      <alignment horizontal="center"/>
    </xf>
    <xf numFmtId="0" fontId="1" fillId="2" borderId="1" xfId="0" applyFont="1" applyFill="1" applyBorder="1" applyAlignment="1">
      <alignment horizontal="center" vertical="top" wrapText="1"/>
    </xf>
    <xf numFmtId="0" fontId="1" fillId="2" borderId="1" xfId="0" applyFont="1" applyFill="1" applyBorder="1" applyAlignment="1">
      <alignment horizontal="center"/>
    </xf>
    <xf numFmtId="0" fontId="11" fillId="2" borderId="1" xfId="0" applyFont="1" applyFill="1" applyBorder="1" applyAlignment="1">
      <alignment horizontal="left" wrapText="1"/>
    </xf>
    <xf numFmtId="0" fontId="12" fillId="2" borderId="1" xfId="0" applyFont="1" applyFill="1" applyBorder="1" applyAlignment="1">
      <alignment horizontal="center"/>
    </xf>
    <xf numFmtId="0" fontId="8" fillId="2" borderId="1" xfId="0" applyFont="1" applyFill="1" applyBorder="1" applyAlignment="1">
      <alignment horizontal="left" wrapText="1"/>
    </xf>
    <xf numFmtId="0" fontId="8" fillId="2" borderId="1" xfId="0" applyFont="1" applyFill="1" applyBorder="1" applyAlignment="1">
      <alignment horizontal="center" wrapText="1"/>
    </xf>
    <xf numFmtId="0" fontId="8" fillId="2" borderId="1" xfId="0" applyFont="1" applyFill="1" applyBorder="1" applyAlignment="1">
      <alignment wrapText="1"/>
    </xf>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1" fillId="2" borderId="1" xfId="0" applyFont="1" applyFill="1" applyBorder="1" applyAlignment="1">
      <alignment wrapText="1"/>
    </xf>
    <xf numFmtId="0" fontId="12" fillId="2" borderId="1" xfId="0" applyFont="1" applyFill="1" applyBorder="1" applyAlignment="1">
      <alignment horizontal="left" wrapText="1" indent="1"/>
    </xf>
    <xf numFmtId="0" fontId="1" fillId="2" borderId="0" xfId="0" applyFont="1" applyFill="1" applyBorder="1"/>
    <xf numFmtId="3" fontId="2" fillId="2" borderId="0" xfId="0" applyNumberFormat="1" applyFont="1" applyFill="1" applyBorder="1" applyAlignment="1">
      <alignment horizontal="right"/>
    </xf>
    <xf numFmtId="0" fontId="12" fillId="2" borderId="1" xfId="0" applyFont="1" applyFill="1" applyBorder="1" applyAlignment="1">
      <alignment horizontal="left" wrapText="1"/>
    </xf>
    <xf numFmtId="0" fontId="2" fillId="2" borderId="0" xfId="0" applyFont="1" applyFill="1" applyBorder="1"/>
    <xf numFmtId="0" fontId="12" fillId="2" borderId="0" xfId="0" applyFont="1" applyFill="1" applyBorder="1"/>
    <xf numFmtId="0" fontId="1" fillId="2" borderId="0" xfId="0" applyFont="1" applyFill="1" applyAlignment="1">
      <alignment horizontal="right" wrapText="1"/>
    </xf>
    <xf numFmtId="0" fontId="8" fillId="2" borderId="0" xfId="0" applyFont="1" applyFill="1"/>
    <xf numFmtId="0" fontId="0" fillId="2" borderId="0" xfId="0" applyFont="1" applyFill="1" applyAlignment="1"/>
    <xf numFmtId="0" fontId="12" fillId="2" borderId="1" xfId="0" applyFont="1" applyFill="1" applyBorder="1" applyAlignment="1">
      <alignment horizontal="right"/>
    </xf>
    <xf numFmtId="3" fontId="12" fillId="2" borderId="1" xfId="0" applyNumberFormat="1" applyFont="1" applyFill="1" applyBorder="1" applyAlignment="1">
      <alignment horizontal="right"/>
    </xf>
    <xf numFmtId="0" fontId="11" fillId="2" borderId="1" xfId="0" applyFont="1" applyFill="1" applyBorder="1" applyAlignment="1">
      <alignment wrapText="1"/>
    </xf>
    <xf numFmtId="0" fontId="12" fillId="2" borderId="2" xfId="0" applyFont="1" applyFill="1" applyBorder="1" applyAlignment="1">
      <alignment horizontal="center"/>
    </xf>
    <xf numFmtId="3" fontId="12" fillId="2" borderId="1" xfId="0" applyNumberFormat="1" applyFont="1" applyFill="1" applyBorder="1"/>
    <xf numFmtId="0" fontId="12" fillId="2" borderId="3" xfId="0" applyFont="1" applyFill="1" applyBorder="1" applyAlignment="1">
      <alignment wrapText="1"/>
    </xf>
    <xf numFmtId="0" fontId="12" fillId="2" borderId="4" xfId="0" applyFont="1" applyFill="1" applyBorder="1" applyAlignment="1">
      <alignment horizontal="center"/>
    </xf>
    <xf numFmtId="3" fontId="3" fillId="2" borderId="2" xfId="0" applyNumberFormat="1" applyFont="1" applyFill="1" applyBorder="1" applyAlignment="1">
      <alignment horizontal="right"/>
    </xf>
    <xf numFmtId="0" fontId="12" fillId="2" borderId="1" xfId="0" applyFont="1" applyFill="1" applyBorder="1"/>
    <xf numFmtId="0" fontId="12" fillId="2" borderId="1" xfId="0" applyFont="1" applyFill="1" applyBorder="1" applyAlignment="1">
      <alignmen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justify" vertical="center" wrapText="1"/>
    </xf>
    <xf numFmtId="0" fontId="14" fillId="2" borderId="1" xfId="0" applyFont="1" applyFill="1" applyBorder="1" applyAlignment="1">
      <alignment horizontal="left" wrapText="1"/>
    </xf>
    <xf numFmtId="0" fontId="12" fillId="2" borderId="1" xfId="0" applyFont="1" applyFill="1" applyBorder="1" applyAlignment="1">
      <alignment horizontal="justify" wrapText="1"/>
    </xf>
    <xf numFmtId="0" fontId="12" fillId="2" borderId="1" xfId="0" applyFont="1" applyFill="1" applyBorder="1" applyAlignment="1">
      <alignment horizontal="justify" vertical="center" wrapText="1"/>
    </xf>
    <xf numFmtId="0" fontId="14" fillId="2" borderId="1" xfId="0" applyFont="1" applyFill="1" applyBorder="1" applyAlignment="1">
      <alignment vertical="center" wrapText="1"/>
    </xf>
    <xf numFmtId="0" fontId="26" fillId="2" borderId="1" xfId="0" applyFont="1" applyFill="1" applyBorder="1" applyAlignment="1">
      <alignment wrapText="1"/>
    </xf>
    <xf numFmtId="0" fontId="26" fillId="2" borderId="1" xfId="0" applyFont="1" applyFill="1" applyBorder="1" applyAlignment="1">
      <alignment horizontal="center" wrapText="1"/>
    </xf>
    <xf numFmtId="0" fontId="27" fillId="2" borderId="1" xfId="0" applyFont="1" applyFill="1" applyBorder="1" applyAlignment="1">
      <alignment wrapText="1"/>
    </xf>
    <xf numFmtId="0" fontId="11" fillId="2" borderId="2" xfId="0" applyFont="1" applyFill="1" applyBorder="1" applyAlignment="1">
      <alignment wrapText="1"/>
    </xf>
    <xf numFmtId="0" fontId="2" fillId="2" borderId="0" xfId="0" applyFont="1" applyFill="1" applyAlignment="1"/>
    <xf numFmtId="0" fontId="4" fillId="2" borderId="0" xfId="0" applyFont="1" applyFill="1" applyAlignment="1">
      <alignment horizontal="center"/>
    </xf>
    <xf numFmtId="0" fontId="12" fillId="2" borderId="1" xfId="0" applyFont="1" applyFill="1" applyBorder="1" applyAlignment="1">
      <alignment horizontal="center" vertical="center" wrapText="1"/>
    </xf>
    <xf numFmtId="0" fontId="12" fillId="2" borderId="0" xfId="0" applyFont="1" applyFill="1"/>
    <xf numFmtId="0" fontId="12" fillId="0" borderId="0" xfId="0" applyFont="1" applyFill="1"/>
    <xf numFmtId="0" fontId="12" fillId="0" borderId="0" xfId="0" applyFont="1" applyFill="1" applyAlignment="1">
      <alignment horizontal="center"/>
    </xf>
    <xf numFmtId="0" fontId="11" fillId="0" borderId="0" xfId="0" applyFont="1" applyFill="1" applyAlignment="1">
      <alignment horizontal="right"/>
    </xf>
    <xf numFmtId="0" fontId="12" fillId="0" borderId="0" xfId="0" applyFont="1" applyFill="1" applyBorder="1" applyAlignment="1">
      <alignment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top" wrapText="1"/>
    </xf>
    <xf numFmtId="0" fontId="18" fillId="0" borderId="1" xfId="0" applyFont="1" applyFill="1" applyBorder="1" applyAlignment="1">
      <alignment horizontal="center"/>
    </xf>
    <xf numFmtId="0" fontId="12" fillId="0" borderId="1" xfId="0" applyFont="1" applyFill="1" applyBorder="1" applyAlignment="1">
      <alignment horizontal="center" wrapText="1"/>
    </xf>
    <xf numFmtId="0" fontId="19" fillId="0" borderId="1" xfId="0" applyFont="1" applyFill="1" applyBorder="1" applyAlignment="1">
      <alignment wrapText="1"/>
    </xf>
    <xf numFmtId="0" fontId="12" fillId="0" borderId="1" xfId="0" applyFont="1" applyFill="1" applyBorder="1" applyAlignment="1">
      <alignment horizontal="center"/>
    </xf>
    <xf numFmtId="3" fontId="12" fillId="0" borderId="1" xfId="0" applyNumberFormat="1" applyFont="1" applyFill="1" applyBorder="1" applyAlignment="1">
      <alignment horizontal="right"/>
    </xf>
    <xf numFmtId="0" fontId="20" fillId="0" borderId="1" xfId="0" applyFont="1" applyFill="1" applyBorder="1" applyAlignment="1">
      <alignment wrapText="1"/>
    </xf>
    <xf numFmtId="0" fontId="11" fillId="0" borderId="1" xfId="0" applyFont="1" applyFill="1" applyBorder="1"/>
    <xf numFmtId="0" fontId="12" fillId="0" borderId="1" xfId="0" applyNumberFormat="1" applyFont="1" applyFill="1" applyBorder="1" applyAlignment="1">
      <alignment horizontal="center"/>
    </xf>
    <xf numFmtId="0" fontId="11" fillId="0" borderId="1" xfId="0" applyFont="1" applyFill="1" applyBorder="1" applyAlignment="1">
      <alignment wrapText="1"/>
    </xf>
    <xf numFmtId="0" fontId="11" fillId="0" borderId="1" xfId="0" applyFont="1" applyFill="1" applyBorder="1" applyAlignment="1">
      <alignment horizontal="left" indent="5"/>
    </xf>
    <xf numFmtId="3" fontId="12" fillId="0" borderId="1" xfId="0" applyNumberFormat="1" applyFont="1" applyFill="1" applyBorder="1"/>
    <xf numFmtId="0" fontId="11" fillId="0" borderId="1" xfId="0" applyFont="1" applyFill="1" applyBorder="1" applyAlignment="1">
      <alignment horizontal="left" wrapText="1" indent="1"/>
    </xf>
    <xf numFmtId="0" fontId="11" fillId="0" borderId="1" xfId="0" applyFont="1" applyFill="1" applyBorder="1" applyAlignment="1">
      <alignment horizontal="center" vertical="top" wrapText="1"/>
    </xf>
    <xf numFmtId="0" fontId="11" fillId="0" borderId="1" xfId="0" applyFont="1" applyFill="1" applyBorder="1" applyAlignment="1">
      <alignment horizontal="left" wrapText="1" indent="2"/>
    </xf>
    <xf numFmtId="0" fontId="11" fillId="0" borderId="1" xfId="0" applyFont="1" applyFill="1" applyBorder="1" applyAlignment="1">
      <alignment horizontal="left" vertical="center" wrapText="1" indent="1"/>
    </xf>
    <xf numFmtId="0" fontId="11" fillId="0" borderId="1" xfId="0" applyFont="1" applyFill="1" applyBorder="1" applyAlignment="1">
      <alignment vertical="top" wrapText="1"/>
    </xf>
    <xf numFmtId="0" fontId="11" fillId="0" borderId="1" xfId="0" applyFont="1" applyFill="1" applyBorder="1" applyAlignment="1">
      <alignment horizontal="left" vertical="top" wrapText="1" indent="5"/>
    </xf>
    <xf numFmtId="0" fontId="13" fillId="0" borderId="1" xfId="0" applyFont="1" applyFill="1" applyBorder="1" applyAlignment="1">
      <alignment horizontal="justify" vertical="top" wrapText="1"/>
    </xf>
    <xf numFmtId="0" fontId="11" fillId="0" borderId="1" xfId="0" applyFont="1" applyFill="1" applyBorder="1" applyAlignment="1">
      <alignment horizontal="justify" vertical="top" wrapText="1"/>
    </xf>
    <xf numFmtId="0" fontId="11" fillId="0" borderId="1" xfId="0" applyFont="1" applyFill="1" applyBorder="1" applyAlignment="1">
      <alignment horizontal="justify" wrapText="1"/>
    </xf>
    <xf numFmtId="0" fontId="11" fillId="0" borderId="1" xfId="0" applyFont="1" applyFill="1" applyBorder="1" applyAlignment="1">
      <alignment horizontal="left" vertical="top" wrapText="1" indent="3"/>
    </xf>
    <xf numFmtId="0" fontId="11" fillId="0" borderId="1" xfId="0" applyFont="1" applyFill="1" applyBorder="1" applyAlignment="1">
      <alignment horizontal="left" wrapText="1" indent="3"/>
    </xf>
    <xf numFmtId="0" fontId="21" fillId="0" borderId="1" xfId="0" applyFont="1" applyFill="1" applyBorder="1" applyAlignment="1">
      <alignment horizontal="justify" wrapText="1"/>
    </xf>
    <xf numFmtId="0" fontId="12" fillId="0" borderId="1" xfId="0" applyFont="1" applyFill="1" applyBorder="1" applyAlignment="1">
      <alignment horizontal="justify" wrapText="1"/>
    </xf>
    <xf numFmtId="0" fontId="20" fillId="0" borderId="1" xfId="0" applyFont="1" applyFill="1" applyBorder="1" applyAlignment="1">
      <alignment horizontal="left" wrapText="1" indent="1"/>
    </xf>
    <xf numFmtId="0" fontId="19" fillId="0" borderId="1" xfId="0" applyFont="1" applyFill="1" applyBorder="1" applyAlignment="1">
      <alignment horizontal="left" wrapText="1" indent="1"/>
    </xf>
    <xf numFmtId="0" fontId="11" fillId="0" borderId="1" xfId="0" applyFont="1" applyFill="1" applyBorder="1" applyAlignment="1">
      <alignment horizontal="center" wrapText="1"/>
    </xf>
    <xf numFmtId="0" fontId="11" fillId="0" borderId="1" xfId="0" applyFont="1" applyFill="1" applyBorder="1" applyAlignment="1">
      <alignment vertical="center" wrapText="1"/>
    </xf>
    <xf numFmtId="3" fontId="12" fillId="0" borderId="1" xfId="0" applyNumberFormat="1" applyFont="1" applyFill="1" applyBorder="1" applyAlignment="1">
      <alignment horizontal="center"/>
    </xf>
    <xf numFmtId="0" fontId="12" fillId="0" borderId="1" xfId="0" applyFont="1" applyFill="1" applyBorder="1" applyAlignment="1">
      <alignment horizontal="center" vertical="center" wrapText="1"/>
    </xf>
    <xf numFmtId="0" fontId="12" fillId="0" borderId="0" xfId="0" applyFont="1" applyFill="1" applyAlignment="1">
      <alignment horizontal="left" indent="2"/>
    </xf>
    <xf numFmtId="0" fontId="11" fillId="0" borderId="1" xfId="0" applyFont="1" applyFill="1" applyBorder="1" applyAlignment="1">
      <alignment horizontal="left" vertical="top" wrapText="1" indent="1"/>
    </xf>
    <xf numFmtId="0" fontId="11" fillId="0" borderId="1" xfId="0" applyFont="1" applyFill="1" applyBorder="1" applyAlignment="1">
      <alignment horizontal="left" wrapText="1" indent="4"/>
    </xf>
    <xf numFmtId="0" fontId="11" fillId="0" borderId="1" xfId="0" applyFont="1" applyFill="1" applyBorder="1" applyAlignment="1">
      <alignment horizontal="left" vertical="top" wrapText="1" indent="2"/>
    </xf>
    <xf numFmtId="0" fontId="11" fillId="0" borderId="1" xfId="0" applyFont="1" applyFill="1" applyBorder="1" applyAlignment="1">
      <alignment horizontal="left" vertical="center" wrapText="1" indent="2"/>
    </xf>
    <xf numFmtId="0" fontId="20" fillId="0" borderId="1" xfId="0" applyFont="1" applyFill="1" applyBorder="1" applyAlignment="1">
      <alignment vertical="top" wrapText="1"/>
    </xf>
    <xf numFmtId="0" fontId="12" fillId="0" borderId="1" xfId="0" applyFont="1" applyFill="1" applyBorder="1"/>
    <xf numFmtId="0" fontId="11" fillId="0" borderId="1" xfId="0" applyFont="1" applyFill="1" applyBorder="1" applyAlignment="1">
      <alignment horizontal="left" vertical="center" wrapText="1" indent="3"/>
    </xf>
    <xf numFmtId="0" fontId="11" fillId="0" borderId="1" xfId="0" applyFont="1" applyFill="1" applyBorder="1" applyAlignment="1">
      <alignment horizontal="left" vertical="top" wrapText="1"/>
    </xf>
    <xf numFmtId="0" fontId="11" fillId="0" borderId="1" xfId="0" applyFont="1" applyFill="1" applyBorder="1" applyAlignment="1">
      <alignment horizontal="left" wrapText="1"/>
    </xf>
    <xf numFmtId="0" fontId="12" fillId="0" borderId="1" xfId="0" applyFont="1" applyFill="1" applyBorder="1" applyAlignment="1"/>
    <xf numFmtId="0" fontId="1" fillId="0" borderId="0" xfId="0" applyFont="1" applyFill="1"/>
    <xf numFmtId="0" fontId="14" fillId="0" borderId="1" xfId="0" applyFont="1" applyFill="1" applyBorder="1"/>
    <xf numFmtId="0" fontId="12" fillId="0" borderId="0" xfId="0" applyFont="1" applyFill="1" applyBorder="1" applyAlignment="1">
      <alignment vertical="top" wrapText="1"/>
    </xf>
    <xf numFmtId="0" fontId="12" fillId="0" borderId="0" xfId="0" applyFont="1" applyFill="1" applyBorder="1"/>
    <xf numFmtId="3" fontId="12" fillId="0" borderId="0" xfId="0" applyNumberFormat="1" applyFont="1" applyFill="1" applyBorder="1" applyAlignment="1">
      <alignment horizontal="right"/>
    </xf>
    <xf numFmtId="3" fontId="12" fillId="0" borderId="0" xfId="0" applyNumberFormat="1" applyFont="1" applyFill="1" applyBorder="1"/>
    <xf numFmtId="0" fontId="12" fillId="2" borderId="0" xfId="0" applyFont="1" applyFill="1" applyBorder="1" applyAlignment="1">
      <alignment horizontal="right"/>
    </xf>
    <xf numFmtId="0" fontId="14" fillId="2" borderId="1" xfId="0" applyFont="1" applyFill="1" applyBorder="1" applyAlignment="1">
      <alignment horizontal="center" vertical="center"/>
    </xf>
    <xf numFmtId="3" fontId="12" fillId="2" borderId="1" xfId="0" applyNumberFormat="1" applyFont="1" applyFill="1" applyBorder="1" applyAlignment="1">
      <alignment horizontal="right" wrapText="1"/>
    </xf>
    <xf numFmtId="3" fontId="26" fillId="2" borderId="1" xfId="0" applyNumberFormat="1" applyFont="1" applyFill="1" applyBorder="1" applyAlignment="1">
      <alignment horizontal="right" wrapText="1"/>
    </xf>
    <xf numFmtId="0" fontId="26" fillId="2" borderId="1" xfId="0" applyFont="1" applyFill="1" applyBorder="1" applyAlignment="1">
      <alignment horizontal="center"/>
    </xf>
    <xf numFmtId="0" fontId="11" fillId="0" borderId="0" xfId="0" applyFont="1" applyFill="1"/>
    <xf numFmtId="0" fontId="12" fillId="0" borderId="0" xfId="0" applyFont="1" applyFill="1" applyAlignment="1">
      <alignment horizontal="right"/>
    </xf>
    <xf numFmtId="0" fontId="12" fillId="0" borderId="5" xfId="0" applyFont="1" applyFill="1" applyBorder="1" applyAlignment="1">
      <alignment horizontal="center" vertical="top" wrapText="1"/>
    </xf>
    <xf numFmtId="2" fontId="12" fillId="0" borderId="1" xfId="0" applyNumberFormat="1" applyFont="1" applyFill="1" applyBorder="1" applyAlignment="1">
      <alignment horizontal="center" vertical="top" wrapText="1"/>
    </xf>
    <xf numFmtId="0" fontId="4" fillId="0" borderId="0" xfId="0" applyFont="1" applyFill="1" applyBorder="1" applyAlignment="1">
      <alignment horizontal="right"/>
    </xf>
    <xf numFmtId="0" fontId="12" fillId="0" borderId="1" xfId="0" applyFont="1" applyFill="1" applyBorder="1" applyAlignment="1">
      <alignment wrapText="1"/>
    </xf>
    <xf numFmtId="0" fontId="12" fillId="0" borderId="1" xfId="0" applyFont="1" applyFill="1" applyBorder="1" applyAlignment="1">
      <alignment horizontal="left" vertical="center"/>
    </xf>
    <xf numFmtId="0" fontId="12" fillId="0" borderId="1" xfId="0" applyFont="1" applyFill="1" applyBorder="1" applyAlignment="1">
      <alignment horizontal="left"/>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 fillId="0" borderId="0" xfId="0" applyFont="1" applyFill="1" applyAlignment="1"/>
    <xf numFmtId="0" fontId="1" fillId="0" borderId="0" xfId="0" applyFont="1" applyFill="1" applyBorder="1" applyAlignment="1">
      <alignment vertical="top" wrapText="1"/>
    </xf>
    <xf numFmtId="3" fontId="1" fillId="0" borderId="0" xfId="0" applyNumberFormat="1" applyFont="1" applyFill="1" applyBorder="1"/>
    <xf numFmtId="0" fontId="1" fillId="0" borderId="0" xfId="0" applyFont="1" applyFill="1" applyBorder="1"/>
    <xf numFmtId="0" fontId="13" fillId="0" borderId="5" xfId="0" applyFont="1" applyFill="1" applyBorder="1" applyAlignment="1">
      <alignment horizontal="center" vertical="center" wrapText="1"/>
    </xf>
    <xf numFmtId="0" fontId="12" fillId="2" borderId="1" xfId="0" applyFont="1" applyFill="1" applyBorder="1" applyAlignment="1">
      <alignment horizontal="left" wrapText="1" indent="3"/>
    </xf>
    <xf numFmtId="0" fontId="12" fillId="2" borderId="2" xfId="0" applyFont="1" applyFill="1" applyBorder="1" applyAlignment="1">
      <alignment horizontal="left" wrapText="1" indent="3"/>
    </xf>
    <xf numFmtId="0" fontId="8" fillId="2" borderId="1" xfId="0" applyFont="1" applyFill="1" applyBorder="1" applyAlignment="1">
      <alignment horizontal="left" wrapText="1" indent="2"/>
    </xf>
    <xf numFmtId="0" fontId="0" fillId="0" borderId="0" xfId="0" applyFill="1"/>
    <xf numFmtId="0" fontId="12" fillId="0" borderId="0" xfId="0" applyNumberFormat="1" applyFont="1" applyFill="1" applyBorder="1" applyAlignment="1" applyProtection="1">
      <alignment vertical="top"/>
    </xf>
    <xf numFmtId="0" fontId="16" fillId="0" borderId="1" xfId="0" applyNumberFormat="1" applyFont="1" applyFill="1" applyBorder="1" applyAlignment="1" applyProtection="1">
      <alignment horizontal="center" vertical="center" wrapText="1" readingOrder="1"/>
    </xf>
    <xf numFmtId="1" fontId="16" fillId="0" borderId="1" xfId="0" applyNumberFormat="1" applyFont="1" applyFill="1" applyBorder="1" applyAlignment="1" applyProtection="1">
      <alignment horizontal="center" vertical="center" wrapText="1" readingOrder="1"/>
    </xf>
    <xf numFmtId="0" fontId="16" fillId="0" borderId="1" xfId="0" applyNumberFormat="1" applyFont="1" applyFill="1" applyBorder="1" applyAlignment="1" applyProtection="1">
      <alignment horizontal="left" vertical="center" wrapText="1" readingOrder="1"/>
    </xf>
    <xf numFmtId="0" fontId="0" fillId="0" borderId="0" xfId="0" applyNumberFormat="1" applyFont="1" applyFill="1" applyBorder="1" applyAlignment="1" applyProtection="1">
      <alignment vertical="top"/>
    </xf>
    <xf numFmtId="0" fontId="12" fillId="0" borderId="0" xfId="0" applyNumberFormat="1" applyFont="1" applyFill="1" applyBorder="1" applyAlignment="1" applyProtection="1">
      <alignment horizontal="right" vertical="top"/>
    </xf>
    <xf numFmtId="0" fontId="17" fillId="0" borderId="1" xfId="0" applyNumberFormat="1" applyFont="1" applyFill="1" applyBorder="1" applyAlignment="1" applyProtection="1">
      <alignment horizontal="left" vertical="center" wrapText="1" readingOrder="1"/>
    </xf>
    <xf numFmtId="0" fontId="12" fillId="0" borderId="1" xfId="1" applyFont="1" applyFill="1" applyBorder="1" applyAlignment="1">
      <alignment wrapText="1"/>
    </xf>
    <xf numFmtId="0" fontId="18" fillId="0" borderId="0" xfId="0" applyNumberFormat="1" applyFont="1" applyFill="1" applyBorder="1" applyAlignment="1" applyProtection="1">
      <alignment vertical="top"/>
    </xf>
    <xf numFmtId="3" fontId="14" fillId="2" borderId="1" xfId="0" applyNumberFormat="1" applyFont="1" applyFill="1" applyBorder="1" applyAlignment="1">
      <alignment horizontal="right"/>
    </xf>
    <xf numFmtId="0" fontId="14" fillId="2" borderId="1" xfId="0" applyFont="1" applyFill="1" applyBorder="1" applyAlignment="1">
      <alignment horizontal="center" wrapText="1"/>
    </xf>
    <xf numFmtId="3" fontId="16" fillId="0" borderId="1" xfId="0" applyNumberFormat="1" applyFont="1" applyFill="1" applyBorder="1" applyAlignment="1" applyProtection="1">
      <alignment horizontal="right" wrapText="1" readingOrder="1"/>
    </xf>
    <xf numFmtId="3" fontId="16" fillId="0" borderId="1" xfId="0" applyNumberFormat="1" applyFont="1" applyFill="1" applyBorder="1" applyAlignment="1" applyProtection="1">
      <alignment wrapText="1" readingOrder="1"/>
    </xf>
    <xf numFmtId="1" fontId="16" fillId="0" borderId="1" xfId="0" applyNumberFormat="1" applyFont="1" applyFill="1" applyBorder="1" applyAlignment="1" applyProtection="1">
      <alignment horizontal="center" wrapText="1" readingOrder="1"/>
    </xf>
    <xf numFmtId="0" fontId="16" fillId="0" borderId="1" xfId="0" applyNumberFormat="1" applyFont="1" applyFill="1" applyBorder="1" applyAlignment="1" applyProtection="1">
      <alignment horizontal="center" wrapText="1" readingOrder="1"/>
    </xf>
    <xf numFmtId="0" fontId="26" fillId="0" borderId="1" xfId="0" applyFont="1" applyFill="1" applyBorder="1" applyAlignment="1">
      <alignment horizontal="center"/>
    </xf>
    <xf numFmtId="0" fontId="16" fillId="0" borderId="1" xfId="1" applyNumberFormat="1" applyFont="1" applyFill="1" applyBorder="1" applyAlignment="1" applyProtection="1">
      <alignment horizontal="center" wrapText="1" readingOrder="1"/>
    </xf>
    <xf numFmtId="0" fontId="16" fillId="0" borderId="1" xfId="0" applyNumberFormat="1" applyFont="1" applyFill="1" applyBorder="1" applyAlignment="1" applyProtection="1">
      <alignment wrapText="1" readingOrder="1"/>
    </xf>
    <xf numFmtId="0" fontId="12" fillId="0" borderId="0" xfId="0" applyFont="1" applyFill="1" applyAlignment="1"/>
    <xf numFmtId="0" fontId="11" fillId="0" borderId="0" xfId="0" applyFont="1" applyFill="1" applyAlignment="1">
      <alignment horizontal="right"/>
    </xf>
    <xf numFmtId="0" fontId="18" fillId="0" borderId="1" xfId="0" applyFont="1" applyFill="1" applyBorder="1" applyAlignment="1">
      <alignment horizontal="center" vertical="top" wrapText="1"/>
    </xf>
    <xf numFmtId="0" fontId="13" fillId="0" borderId="0" xfId="0" applyFont="1" applyFill="1" applyAlignment="1">
      <alignment horizontal="center"/>
    </xf>
    <xf numFmtId="0" fontId="13" fillId="0" borderId="0" xfId="0" applyFont="1" applyFill="1" applyAlignment="1">
      <alignment horizontal="center" wrapText="1"/>
    </xf>
    <xf numFmtId="0" fontId="12" fillId="0" borderId="1" xfId="0" applyFont="1" applyFill="1" applyBorder="1" applyAlignment="1">
      <alignment horizontal="center" vertical="center"/>
    </xf>
    <xf numFmtId="0" fontId="11" fillId="0" borderId="6" xfId="0" applyFont="1" applyFill="1" applyBorder="1" applyAlignment="1">
      <alignment horizontal="right"/>
    </xf>
    <xf numFmtId="0" fontId="12" fillId="0" borderId="1" xfId="0" applyFont="1" applyFill="1" applyBorder="1" applyAlignment="1">
      <alignment horizontal="center" vertical="top" wrapText="1"/>
    </xf>
    <xf numFmtId="0" fontId="11" fillId="0" borderId="0" xfId="0" applyFont="1" applyFill="1" applyAlignment="1">
      <alignment horizontal="center"/>
    </xf>
    <xf numFmtId="0" fontId="18" fillId="0" borderId="0" xfId="0" applyFont="1" applyFill="1" applyAlignment="1">
      <alignment horizontal="center"/>
    </xf>
    <xf numFmtId="0" fontId="11" fillId="0" borderId="6" xfId="0" applyFont="1" applyFill="1" applyBorder="1" applyAlignment="1">
      <alignment horizontal="left" wrapText="1"/>
    </xf>
    <xf numFmtId="0" fontId="12" fillId="0" borderId="6" xfId="0" applyFont="1" applyFill="1" applyBorder="1" applyAlignment="1">
      <alignment wrapText="1"/>
    </xf>
    <xf numFmtId="0" fontId="13" fillId="2" borderId="0" xfId="0" applyFont="1" applyFill="1" applyAlignment="1">
      <alignment horizontal="center" wrapText="1"/>
    </xf>
    <xf numFmtId="0" fontId="18" fillId="2" borderId="0" xfId="0" applyFont="1" applyFill="1" applyAlignment="1">
      <alignment horizontal="center"/>
    </xf>
    <xf numFmtId="0" fontId="12" fillId="2" borderId="0" xfId="0" applyFont="1" applyFill="1" applyAlignment="1">
      <alignment horizontal="center"/>
    </xf>
    <xf numFmtId="0" fontId="12" fillId="2" borderId="1" xfId="0" applyFont="1" applyFill="1" applyBorder="1" applyAlignment="1">
      <alignment horizont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0" borderId="0" xfId="0" applyFont="1" applyFill="1" applyAlignment="1">
      <alignment horizontal="center"/>
    </xf>
    <xf numFmtId="0" fontId="13" fillId="0" borderId="0" xfId="0" applyFont="1" applyFill="1" applyAlignment="1">
      <alignment horizontal="center" vertical="center" wrapText="1"/>
    </xf>
    <xf numFmtId="0" fontId="12" fillId="0" borderId="0" xfId="0" applyFont="1" applyFill="1" applyAlignment="1">
      <alignment horizontal="center" vertical="center" wrapText="1"/>
    </xf>
    <xf numFmtId="0" fontId="18" fillId="2" borderId="6" xfId="0" applyFont="1" applyFill="1" applyBorder="1" applyAlignment="1">
      <alignment horizontal="left" wrapText="1"/>
    </xf>
    <xf numFmtId="0" fontId="10" fillId="2" borderId="0" xfId="0" applyFont="1" applyFill="1" applyAlignment="1">
      <alignment horizontal="center"/>
    </xf>
    <xf numFmtId="0" fontId="10" fillId="2" borderId="0" xfId="0" applyFont="1" applyFill="1" applyAlignment="1">
      <alignment horizontal="center" vertical="center"/>
    </xf>
    <xf numFmtId="0" fontId="13" fillId="2" borderId="0" xfId="0" applyFont="1" applyFill="1" applyAlignment="1">
      <alignment horizontal="center" vertical="center" wrapText="1"/>
    </xf>
    <xf numFmtId="0" fontId="1" fillId="2" borderId="5" xfId="0" applyFont="1" applyFill="1" applyBorder="1" applyAlignment="1">
      <alignment horizontal="center" vertical="top" wrapText="1"/>
    </xf>
    <xf numFmtId="0" fontId="1" fillId="2" borderId="2" xfId="0" applyFont="1" applyFill="1" applyBorder="1" applyAlignment="1">
      <alignment horizontal="center" vertical="top" wrapText="1"/>
    </xf>
    <xf numFmtId="0" fontId="2" fillId="2" borderId="5" xfId="0" applyFont="1" applyFill="1" applyBorder="1" applyAlignment="1">
      <alignment horizontal="center" vertical="center"/>
    </xf>
    <xf numFmtId="0" fontId="2" fillId="2" borderId="2" xfId="0" applyFont="1" applyFill="1" applyBorder="1" applyAlignment="1">
      <alignment horizontal="center" vertical="center"/>
    </xf>
    <xf numFmtId="0" fontId="13" fillId="2" borderId="0" xfId="0" applyFont="1" applyFill="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4" xfId="0" applyFont="1" applyFill="1" applyBorder="1" applyAlignment="1">
      <alignment horizontal="center" vertical="center"/>
    </xf>
    <xf numFmtId="0" fontId="7" fillId="2" borderId="6" xfId="0" applyFont="1" applyFill="1" applyBorder="1" applyAlignment="1">
      <alignment horizontal="left" wrapText="1"/>
    </xf>
    <xf numFmtId="0" fontId="12" fillId="2" borderId="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24" fillId="0" borderId="0" xfId="0" applyNumberFormat="1" applyFont="1" applyFill="1" applyBorder="1" applyAlignment="1" applyProtection="1">
      <alignment horizontal="center" vertical="top" wrapText="1" readingOrder="1"/>
    </xf>
    <xf numFmtId="0" fontId="17" fillId="0" borderId="1" xfId="0" applyNumberFormat="1" applyFont="1" applyFill="1" applyBorder="1" applyAlignment="1" applyProtection="1">
      <alignment horizontal="center" vertical="center" wrapText="1" readingOrder="1"/>
    </xf>
    <xf numFmtId="0" fontId="16" fillId="0" borderId="1" xfId="0" applyNumberFormat="1" applyFont="1" applyFill="1" applyBorder="1" applyAlignment="1" applyProtection="1">
      <alignment horizontal="center" vertical="center" wrapText="1" readingOrder="1"/>
    </xf>
    <xf numFmtId="0" fontId="25" fillId="0" borderId="0" xfId="0" applyNumberFormat="1" applyFont="1" applyFill="1" applyBorder="1" applyAlignment="1" applyProtection="1">
      <alignment horizontal="center" vertical="center" wrapText="1" readingOrder="1"/>
    </xf>
    <xf numFmtId="0" fontId="16" fillId="0" borderId="7" xfId="0" applyNumberFormat="1" applyFont="1" applyFill="1" applyBorder="1" applyAlignment="1" applyProtection="1">
      <alignment horizontal="left" vertical="center" wrapText="1" readingOrder="1"/>
    </xf>
    <xf numFmtId="0" fontId="16" fillId="0" borderId="8" xfId="0" applyNumberFormat="1" applyFont="1" applyFill="1" applyBorder="1" applyAlignment="1" applyProtection="1">
      <alignment horizontal="left" vertical="center" wrapText="1" readingOrder="1"/>
    </xf>
    <xf numFmtId="0" fontId="16" fillId="0" borderId="4" xfId="0" applyNumberFormat="1" applyFont="1" applyFill="1" applyBorder="1" applyAlignment="1" applyProtection="1">
      <alignment horizontal="left" vertical="center" wrapText="1" readingOrder="1"/>
    </xf>
    <xf numFmtId="1" fontId="16" fillId="0" borderId="7" xfId="0" applyNumberFormat="1" applyFont="1" applyFill="1" applyBorder="1" applyAlignment="1" applyProtection="1">
      <alignment horizontal="center" wrapText="1" readingOrder="1"/>
    </xf>
    <xf numFmtId="1" fontId="16" fillId="0" borderId="4" xfId="0" applyNumberFormat="1" applyFont="1" applyFill="1" applyBorder="1" applyAlignment="1" applyProtection="1">
      <alignment horizontal="center" wrapText="1" readingOrder="1"/>
    </xf>
    <xf numFmtId="0" fontId="16" fillId="0" borderId="1" xfId="0" applyNumberFormat="1" applyFont="1" applyFill="1" applyBorder="1" applyAlignment="1" applyProtection="1">
      <alignment horizontal="left" vertical="center" wrapText="1" readingOrder="1"/>
    </xf>
    <xf numFmtId="1" fontId="16" fillId="0" borderId="1" xfId="0" applyNumberFormat="1" applyFont="1" applyFill="1" applyBorder="1" applyAlignment="1" applyProtection="1">
      <alignment horizontal="center" wrapText="1" readingOrder="1"/>
    </xf>
    <xf numFmtId="0" fontId="25" fillId="0" borderId="0" xfId="0" applyNumberFormat="1" applyFont="1" applyFill="1" applyBorder="1" applyAlignment="1" applyProtection="1">
      <alignment horizontal="center" readingOrder="1"/>
    </xf>
  </cellXfs>
  <cellStyles count="2">
    <cellStyle name="Обычный" xfId="0" builtinId="0"/>
    <cellStyle name="Обычный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2"/>
  <sheetViews>
    <sheetView tabSelected="1" zoomScale="85" zoomScaleNormal="85" zoomScaleSheetLayoutView="90" workbookViewId="0">
      <selection activeCell="A9" sqref="A9:A11"/>
    </sheetView>
  </sheetViews>
  <sheetFormatPr defaultRowHeight="13.2" x14ac:dyDescent="0.25"/>
  <cols>
    <col min="1" max="1" width="64.33203125" style="61" customWidth="1"/>
    <col min="2" max="2" width="27.109375" style="62" customWidth="1"/>
    <col min="3" max="3" width="6.6640625" style="62" customWidth="1"/>
    <col min="4" max="8" width="19.44140625" style="61" customWidth="1"/>
    <col min="9" max="16384" width="8.88671875" style="61"/>
  </cols>
  <sheetData>
    <row r="1" spans="1:8" ht="15" x14ac:dyDescent="0.25">
      <c r="G1" s="157" t="s">
        <v>497</v>
      </c>
      <c r="H1" s="157"/>
    </row>
    <row r="2" spans="1:8" x14ac:dyDescent="0.25">
      <c r="F2" s="156"/>
      <c r="G2" s="156"/>
      <c r="H2" s="156"/>
    </row>
    <row r="3" spans="1:8" ht="15.6" x14ac:dyDescent="0.3">
      <c r="A3" s="159" t="s">
        <v>206</v>
      </c>
      <c r="B3" s="159"/>
      <c r="C3" s="159"/>
      <c r="D3" s="159"/>
      <c r="E3" s="159"/>
      <c r="F3" s="159"/>
      <c r="G3" s="159"/>
      <c r="H3" s="159"/>
    </row>
    <row r="4" spans="1:8" ht="16.350000000000001" customHeight="1" x14ac:dyDescent="0.3">
      <c r="A4" s="160" t="s">
        <v>3</v>
      </c>
      <c r="B4" s="160"/>
      <c r="C4" s="160"/>
      <c r="D4" s="160"/>
      <c r="E4" s="160"/>
      <c r="F4" s="160"/>
      <c r="G4" s="160"/>
      <c r="H4" s="160"/>
    </row>
    <row r="5" spans="1:8" ht="15" customHeight="1" x14ac:dyDescent="0.3">
      <c r="A5" s="160" t="s">
        <v>498</v>
      </c>
      <c r="B5" s="160"/>
      <c r="C5" s="160"/>
      <c r="D5" s="160"/>
      <c r="E5" s="160"/>
      <c r="F5" s="160"/>
      <c r="G5" s="160"/>
      <c r="H5" s="160"/>
    </row>
    <row r="6" spans="1:8" ht="13.8" x14ac:dyDescent="0.25">
      <c r="A6" s="165" t="str">
        <f>hidden8!A9</f>
        <v>по состоянию на 01.07.2023 г.</v>
      </c>
      <c r="B6" s="165"/>
      <c r="C6" s="165"/>
      <c r="D6" s="165"/>
      <c r="E6" s="165"/>
      <c r="F6" s="165"/>
      <c r="G6" s="165"/>
      <c r="H6" s="165"/>
    </row>
    <row r="7" spans="1:8" ht="15" x14ac:dyDescent="0.25">
      <c r="A7" s="164"/>
      <c r="B7" s="164"/>
      <c r="C7" s="164"/>
      <c r="D7" s="164"/>
      <c r="E7" s="164"/>
      <c r="F7" s="164"/>
      <c r="G7" s="164"/>
      <c r="H7" s="164"/>
    </row>
    <row r="8" spans="1:8" ht="15" x14ac:dyDescent="0.25">
      <c r="A8" s="166" t="s">
        <v>8</v>
      </c>
      <c r="B8" s="166"/>
      <c r="C8" s="166"/>
      <c r="D8" s="167"/>
      <c r="E8" s="64"/>
      <c r="G8" s="162" t="s">
        <v>205</v>
      </c>
      <c r="H8" s="162"/>
    </row>
    <row r="9" spans="1:8" ht="33.6" customHeight="1" x14ac:dyDescent="0.25">
      <c r="A9" s="161"/>
      <c r="B9" s="158" t="s">
        <v>20</v>
      </c>
      <c r="C9" s="158" t="s">
        <v>201</v>
      </c>
      <c r="D9" s="158" t="s">
        <v>555</v>
      </c>
      <c r="E9" s="158" t="s">
        <v>851</v>
      </c>
      <c r="F9" s="158" t="s">
        <v>758</v>
      </c>
      <c r="G9" s="158"/>
      <c r="H9" s="158"/>
    </row>
    <row r="10" spans="1:8" ht="16.350000000000001" customHeight="1" x14ac:dyDescent="0.25">
      <c r="A10" s="161"/>
      <c r="B10" s="158"/>
      <c r="C10" s="158"/>
      <c r="D10" s="158"/>
      <c r="E10" s="163"/>
      <c r="F10" s="158" t="s">
        <v>247</v>
      </c>
      <c r="G10" s="158" t="s">
        <v>556</v>
      </c>
      <c r="H10" s="158" t="s">
        <v>557</v>
      </c>
    </row>
    <row r="11" spans="1:8" ht="147.75" customHeight="1" x14ac:dyDescent="0.25">
      <c r="A11" s="161"/>
      <c r="B11" s="158"/>
      <c r="C11" s="158"/>
      <c r="D11" s="158"/>
      <c r="E11" s="163"/>
      <c r="F11" s="158"/>
      <c r="G11" s="158"/>
      <c r="H11" s="158"/>
    </row>
    <row r="12" spans="1:8" ht="13.8" x14ac:dyDescent="0.25">
      <c r="A12" s="67" t="s">
        <v>199</v>
      </c>
      <c r="B12" s="68" t="s">
        <v>200</v>
      </c>
      <c r="C12" s="67" t="s">
        <v>202</v>
      </c>
      <c r="D12" s="67">
        <v>1</v>
      </c>
      <c r="E12" s="67" t="s">
        <v>852</v>
      </c>
      <c r="F12" s="67">
        <v>2</v>
      </c>
      <c r="G12" s="67">
        <v>3</v>
      </c>
      <c r="H12" s="67">
        <v>4</v>
      </c>
    </row>
    <row r="13" spans="1:8" ht="54.75" customHeight="1" x14ac:dyDescent="0.25">
      <c r="A13" s="69" t="s">
        <v>1083</v>
      </c>
      <c r="B13" s="70"/>
      <c r="C13" s="70">
        <v>1000</v>
      </c>
      <c r="D13" s="71">
        <f>hidden1!B1</f>
        <v>17607665973</v>
      </c>
      <c r="E13" s="71">
        <f>F13+G13</f>
        <v>16095877100</v>
      </c>
      <c r="F13" s="71">
        <f>hidden1!C1</f>
        <v>8449720512</v>
      </c>
      <c r="G13" s="71">
        <f>hidden1!D1</f>
        <v>7646156588</v>
      </c>
      <c r="H13" s="71">
        <f>hidden1!E1</f>
        <v>758250348</v>
      </c>
    </row>
    <row r="14" spans="1:8" ht="33.75" customHeight="1" x14ac:dyDescent="0.25">
      <c r="A14" s="69" t="s">
        <v>1084</v>
      </c>
      <c r="B14" s="70"/>
      <c r="C14" s="70">
        <v>1010</v>
      </c>
      <c r="D14" s="71">
        <f>hidden1!B2</f>
        <v>17607665141</v>
      </c>
      <c r="E14" s="71">
        <f>F14+G14</f>
        <v>16095872636</v>
      </c>
      <c r="F14" s="71">
        <f>hidden1!C2</f>
        <v>8449716048</v>
      </c>
      <c r="G14" s="71">
        <f>hidden1!D2</f>
        <v>7646156588</v>
      </c>
      <c r="H14" s="71">
        <f>hidden1!E2</f>
        <v>758250348</v>
      </c>
    </row>
    <row r="15" spans="1:8" ht="57" customHeight="1" x14ac:dyDescent="0.3">
      <c r="A15" s="72" t="s">
        <v>1104</v>
      </c>
      <c r="B15" s="70"/>
      <c r="C15" s="70">
        <v>1020</v>
      </c>
      <c r="D15" s="71">
        <f>hidden1!B3</f>
        <v>17429426421</v>
      </c>
      <c r="E15" s="71">
        <f>F15+G15</f>
        <v>16070349852</v>
      </c>
      <c r="F15" s="71">
        <f>hidden1!C3</f>
        <v>8431228099</v>
      </c>
      <c r="G15" s="71">
        <f>hidden1!D3</f>
        <v>7639121753</v>
      </c>
      <c r="H15" s="71">
        <f>hidden1!E3</f>
        <v>757976759</v>
      </c>
    </row>
    <row r="16" spans="1:8" ht="21.6" customHeight="1" x14ac:dyDescent="0.3">
      <c r="A16" s="73" t="s">
        <v>1085</v>
      </c>
      <c r="B16" s="74" t="s">
        <v>23</v>
      </c>
      <c r="C16" s="70">
        <v>1030</v>
      </c>
      <c r="D16" s="71">
        <f>hidden1!B4</f>
        <v>7516724148</v>
      </c>
      <c r="E16" s="71">
        <f>F16+G16</f>
        <v>6576476723</v>
      </c>
      <c r="F16" s="71">
        <f>hidden1!C4</f>
        <v>914990934</v>
      </c>
      <c r="G16" s="71">
        <f>hidden1!D4</f>
        <v>5661485789</v>
      </c>
      <c r="H16" s="71">
        <f>hidden1!E4</f>
        <v>526231786</v>
      </c>
    </row>
    <row r="17" spans="1:8" ht="48" customHeight="1" x14ac:dyDescent="0.25">
      <c r="A17" s="75" t="s">
        <v>1099</v>
      </c>
      <c r="B17" s="74" t="s">
        <v>24</v>
      </c>
      <c r="C17" s="70">
        <v>1040</v>
      </c>
      <c r="D17" s="71">
        <f>hidden1!B5</f>
        <v>4653451490</v>
      </c>
      <c r="E17" s="71">
        <f>F17+G17</f>
        <v>4056223414</v>
      </c>
      <c r="F17" s="71">
        <f>hidden1!C5</f>
        <v>867140605</v>
      </c>
      <c r="G17" s="71">
        <f>hidden1!D5</f>
        <v>3189082809</v>
      </c>
      <c r="H17" s="71">
        <f>hidden1!E5</f>
        <v>10900888</v>
      </c>
    </row>
    <row r="18" spans="1:8" ht="17.399999999999999" customHeight="1" x14ac:dyDescent="0.25">
      <c r="A18" s="76" t="s">
        <v>208</v>
      </c>
      <c r="B18" s="74"/>
      <c r="C18" s="70"/>
      <c r="D18" s="77"/>
      <c r="E18" s="77"/>
      <c r="F18" s="77"/>
      <c r="G18" s="77"/>
      <c r="H18" s="77"/>
    </row>
    <row r="19" spans="1:8" ht="63" customHeight="1" x14ac:dyDescent="0.25">
      <c r="A19" s="78" t="s">
        <v>999</v>
      </c>
      <c r="B19" s="68" t="s">
        <v>25</v>
      </c>
      <c r="C19" s="68">
        <v>1050</v>
      </c>
      <c r="D19" s="71">
        <f>hidden1!B6</f>
        <v>4060412729</v>
      </c>
      <c r="E19" s="71">
        <f>F19+G19</f>
        <v>3551856577</v>
      </c>
      <c r="F19" s="71">
        <f>hidden1!C6</f>
        <v>448627752</v>
      </c>
      <c r="G19" s="71">
        <f>hidden1!D6</f>
        <v>3103228825</v>
      </c>
      <c r="H19" s="71">
        <f>hidden1!E6</f>
        <v>10900674</v>
      </c>
    </row>
    <row r="20" spans="1:8" ht="18.75" customHeight="1" x14ac:dyDescent="0.25">
      <c r="A20" s="79" t="s">
        <v>177</v>
      </c>
      <c r="B20" s="68"/>
      <c r="C20" s="68"/>
      <c r="D20" s="68"/>
      <c r="E20" s="68"/>
      <c r="F20" s="68"/>
      <c r="G20" s="68"/>
      <c r="H20" s="68"/>
    </row>
    <row r="21" spans="1:8" ht="213" customHeight="1" x14ac:dyDescent="0.25">
      <c r="A21" s="80" t="s">
        <v>1105</v>
      </c>
      <c r="B21" s="68" t="s">
        <v>26</v>
      </c>
      <c r="C21" s="68">
        <v>1055</v>
      </c>
      <c r="D21" s="71">
        <f>hidden1!B7</f>
        <v>492074717</v>
      </c>
      <c r="E21" s="71">
        <f>F21</f>
        <v>375721647</v>
      </c>
      <c r="F21" s="71">
        <f>hidden1!C7</f>
        <v>375721647</v>
      </c>
      <c r="G21" s="68" t="s">
        <v>204</v>
      </c>
      <c r="H21" s="68" t="s">
        <v>204</v>
      </c>
    </row>
    <row r="22" spans="1:8" ht="202.5" customHeight="1" x14ac:dyDescent="0.25">
      <c r="A22" s="80" t="s">
        <v>1126</v>
      </c>
      <c r="B22" s="68" t="s">
        <v>1000</v>
      </c>
      <c r="C22" s="68">
        <v>1056</v>
      </c>
      <c r="D22" s="71">
        <f>hidden1!B8</f>
        <v>23781986</v>
      </c>
      <c r="E22" s="71">
        <f>F22</f>
        <v>23781984</v>
      </c>
      <c r="F22" s="71">
        <f>hidden1!C8</f>
        <v>23781984</v>
      </c>
      <c r="G22" s="68" t="s">
        <v>204</v>
      </c>
      <c r="H22" s="68" t="s">
        <v>204</v>
      </c>
    </row>
    <row r="23" spans="1:8" ht="210" customHeight="1" x14ac:dyDescent="0.25">
      <c r="A23" s="80" t="s">
        <v>1106</v>
      </c>
      <c r="B23" s="68" t="s">
        <v>1001</v>
      </c>
      <c r="C23" s="68">
        <v>1057</v>
      </c>
      <c r="D23" s="71">
        <f>hidden1!B9</f>
        <v>19265754</v>
      </c>
      <c r="E23" s="71">
        <f>G23</f>
        <v>19265754</v>
      </c>
      <c r="F23" s="68" t="s">
        <v>204</v>
      </c>
      <c r="G23" s="71">
        <f>hidden1!D9</f>
        <v>19265754</v>
      </c>
      <c r="H23" s="71">
        <f>hidden1!E9</f>
        <v>0</v>
      </c>
    </row>
    <row r="24" spans="1:8" ht="231.75" customHeight="1" x14ac:dyDescent="0.25">
      <c r="A24" s="80" t="s">
        <v>1122</v>
      </c>
      <c r="B24" s="68" t="s">
        <v>1002</v>
      </c>
      <c r="C24" s="68">
        <v>1058</v>
      </c>
      <c r="D24" s="71">
        <f>hidden1!B10</f>
        <v>455987706</v>
      </c>
      <c r="E24" s="71">
        <f>G24</f>
        <v>459369641</v>
      </c>
      <c r="F24" s="68" t="s">
        <v>204</v>
      </c>
      <c r="G24" s="71">
        <f>hidden1!D10</f>
        <v>459369641</v>
      </c>
      <c r="H24" s="71">
        <f>hidden1!E10</f>
        <v>0</v>
      </c>
    </row>
    <row r="25" spans="1:8" ht="200.25" customHeight="1" x14ac:dyDescent="0.25">
      <c r="A25" s="80" t="s">
        <v>1123</v>
      </c>
      <c r="B25" s="68" t="s">
        <v>27</v>
      </c>
      <c r="C25" s="68">
        <v>1060</v>
      </c>
      <c r="D25" s="71">
        <f>hidden1!B11</f>
        <v>2657061475</v>
      </c>
      <c r="E25" s="71">
        <f>G25</f>
        <v>2466848033</v>
      </c>
      <c r="F25" s="68" t="s">
        <v>204</v>
      </c>
      <c r="G25" s="71">
        <f>hidden1!D11</f>
        <v>2466848033</v>
      </c>
      <c r="H25" s="71">
        <f>hidden1!E11</f>
        <v>10030878</v>
      </c>
    </row>
    <row r="26" spans="1:8" ht="112.35" customHeight="1" x14ac:dyDescent="0.25">
      <c r="A26" s="80" t="s">
        <v>1125</v>
      </c>
      <c r="B26" s="68" t="s">
        <v>263</v>
      </c>
      <c r="C26" s="68">
        <v>1065</v>
      </c>
      <c r="D26" s="71">
        <f>hidden1!B12</f>
        <v>67208988</v>
      </c>
      <c r="E26" s="71">
        <f>F26</f>
        <v>49218366</v>
      </c>
      <c r="F26" s="71">
        <f>hidden1!C12</f>
        <v>49218366</v>
      </c>
      <c r="G26" s="68" t="s">
        <v>204</v>
      </c>
      <c r="H26" s="68" t="s">
        <v>204</v>
      </c>
    </row>
    <row r="27" spans="1:8" ht="123" customHeight="1" x14ac:dyDescent="0.25">
      <c r="A27" s="80" t="s">
        <v>1124</v>
      </c>
      <c r="B27" s="68" t="s">
        <v>264</v>
      </c>
      <c r="C27" s="68">
        <v>1066</v>
      </c>
      <c r="D27" s="71">
        <f>hidden1!B13</f>
        <v>343790726</v>
      </c>
      <c r="E27" s="71">
        <f>G27</f>
        <v>156613975</v>
      </c>
      <c r="F27" s="68" t="s">
        <v>204</v>
      </c>
      <c r="G27" s="71">
        <f>hidden1!D13</f>
        <v>156613975</v>
      </c>
      <c r="H27" s="71">
        <f>hidden1!E13</f>
        <v>849485</v>
      </c>
    </row>
    <row r="28" spans="1:8" ht="63.9" customHeight="1" x14ac:dyDescent="0.25">
      <c r="A28" s="81" t="s">
        <v>558</v>
      </c>
      <c r="B28" s="68" t="s">
        <v>559</v>
      </c>
      <c r="C28" s="68">
        <v>1067</v>
      </c>
      <c r="D28" s="71">
        <f>hidden1!B14</f>
        <v>60469</v>
      </c>
      <c r="E28" s="71">
        <f>F28</f>
        <v>-94245</v>
      </c>
      <c r="F28" s="71">
        <f>hidden1!C14</f>
        <v>-94245</v>
      </c>
      <c r="G28" s="68" t="s">
        <v>204</v>
      </c>
      <c r="H28" s="68" t="s">
        <v>204</v>
      </c>
    </row>
    <row r="29" spans="1:8" ht="63.9" customHeight="1" x14ac:dyDescent="0.25">
      <c r="A29" s="81" t="s">
        <v>560</v>
      </c>
      <c r="B29" s="68" t="s">
        <v>561</v>
      </c>
      <c r="C29" s="68">
        <v>1068</v>
      </c>
      <c r="D29" s="71">
        <f>hidden1!B15</f>
        <v>1180908</v>
      </c>
      <c r="E29" s="71">
        <f>G29</f>
        <v>1131422</v>
      </c>
      <c r="F29" s="68" t="s">
        <v>204</v>
      </c>
      <c r="G29" s="71">
        <f>hidden1!D15</f>
        <v>1131422</v>
      </c>
      <c r="H29" s="71">
        <f>hidden1!E15</f>
        <v>20311</v>
      </c>
    </row>
    <row r="30" spans="1:8" ht="62.4" customHeight="1" x14ac:dyDescent="0.25">
      <c r="A30" s="78" t="s">
        <v>550</v>
      </c>
      <c r="B30" s="68" t="s">
        <v>551</v>
      </c>
      <c r="C30" s="68">
        <v>1070</v>
      </c>
      <c r="D30" s="71">
        <f>hidden1!B16</f>
        <v>148592465</v>
      </c>
      <c r="E30" s="71">
        <f>F30+G30</f>
        <v>148335414</v>
      </c>
      <c r="F30" s="71">
        <f>hidden1!C16</f>
        <v>86310130</v>
      </c>
      <c r="G30" s="71">
        <f>hidden1!D16</f>
        <v>62025284</v>
      </c>
      <c r="H30" s="71">
        <f>hidden1!E16</f>
        <v>0</v>
      </c>
    </row>
    <row r="31" spans="1:8" ht="172.5" customHeight="1" x14ac:dyDescent="0.25">
      <c r="A31" s="78" t="s">
        <v>1107</v>
      </c>
      <c r="B31" s="68" t="s">
        <v>931</v>
      </c>
      <c r="C31" s="68">
        <v>1071</v>
      </c>
      <c r="D31" s="71">
        <f>hidden1!B17</f>
        <v>-1507</v>
      </c>
      <c r="E31" s="71">
        <f>F31</f>
        <v>-1614</v>
      </c>
      <c r="F31" s="71">
        <f>hidden1!C17</f>
        <v>-1614</v>
      </c>
      <c r="G31" s="68" t="s">
        <v>204</v>
      </c>
      <c r="H31" s="68" t="s">
        <v>204</v>
      </c>
    </row>
    <row r="32" spans="1:8" ht="185.25" customHeight="1" x14ac:dyDescent="0.25">
      <c r="A32" s="78" t="s">
        <v>1108</v>
      </c>
      <c r="B32" s="68" t="s">
        <v>932</v>
      </c>
      <c r="C32" s="68">
        <v>1072</v>
      </c>
      <c r="D32" s="71">
        <f>hidden1!B18</f>
        <v>88201756</v>
      </c>
      <c r="E32" s="71">
        <f>F32</f>
        <v>88480274</v>
      </c>
      <c r="F32" s="71">
        <f>hidden1!C18</f>
        <v>88480274</v>
      </c>
      <c r="G32" s="68" t="s">
        <v>204</v>
      </c>
      <c r="H32" s="68" t="s">
        <v>204</v>
      </c>
    </row>
    <row r="33" spans="1:8" ht="216" customHeight="1" x14ac:dyDescent="0.25">
      <c r="A33" s="78" t="s">
        <v>1109</v>
      </c>
      <c r="B33" s="68" t="s">
        <v>1003</v>
      </c>
      <c r="C33" s="68">
        <v>1073</v>
      </c>
      <c r="D33" s="71">
        <f>hidden1!B19</f>
        <v>18107</v>
      </c>
      <c r="E33" s="71">
        <f>G33</f>
        <v>15265</v>
      </c>
      <c r="F33" s="68" t="s">
        <v>204</v>
      </c>
      <c r="G33" s="71">
        <f>hidden1!D19</f>
        <v>15265</v>
      </c>
      <c r="H33" s="71">
        <f>hidden1!E19</f>
        <v>0</v>
      </c>
    </row>
    <row r="34" spans="1:8" ht="186.75" customHeight="1" x14ac:dyDescent="0.25">
      <c r="A34" s="78" t="s">
        <v>933</v>
      </c>
      <c r="B34" s="68" t="s">
        <v>934</v>
      </c>
      <c r="C34" s="68">
        <v>1074</v>
      </c>
      <c r="D34" s="71">
        <f>hidden1!B20</f>
        <v>4205706</v>
      </c>
      <c r="E34" s="71">
        <f>F34</f>
        <v>4205748</v>
      </c>
      <c r="F34" s="71">
        <f>hidden1!C20</f>
        <v>4205748</v>
      </c>
      <c r="G34" s="68" t="s">
        <v>204</v>
      </c>
      <c r="H34" s="68" t="s">
        <v>204</v>
      </c>
    </row>
    <row r="35" spans="1:8" ht="182.25" customHeight="1" x14ac:dyDescent="0.25">
      <c r="A35" s="78" t="s">
        <v>935</v>
      </c>
      <c r="B35" s="68" t="s">
        <v>1004</v>
      </c>
      <c r="C35" s="68">
        <v>1075</v>
      </c>
      <c r="D35" s="71">
        <f>hidden1!B21</f>
        <v>23813415</v>
      </c>
      <c r="E35" s="71">
        <f>G35</f>
        <v>23813435</v>
      </c>
      <c r="F35" s="68" t="s">
        <v>204</v>
      </c>
      <c r="G35" s="71">
        <f>hidden1!D21</f>
        <v>23813435</v>
      </c>
      <c r="H35" s="71">
        <f>hidden1!E21</f>
        <v>214</v>
      </c>
    </row>
    <row r="36" spans="1:8" ht="112.35" customHeight="1" x14ac:dyDescent="0.25">
      <c r="A36" s="78" t="s">
        <v>265</v>
      </c>
      <c r="B36" s="68" t="s">
        <v>28</v>
      </c>
      <c r="C36" s="68">
        <v>1080</v>
      </c>
      <c r="D36" s="71">
        <f>hidden1!B22</f>
        <v>17094097</v>
      </c>
      <c r="E36" s="71">
        <f>F36</f>
        <v>11405164</v>
      </c>
      <c r="F36" s="71">
        <f>hidden1!C22</f>
        <v>11405164</v>
      </c>
      <c r="G36" s="68" t="s">
        <v>204</v>
      </c>
      <c r="H36" s="68" t="s">
        <v>204</v>
      </c>
    </row>
    <row r="37" spans="1:8" ht="50.1" customHeight="1" x14ac:dyDescent="0.25">
      <c r="A37" s="78" t="s">
        <v>266</v>
      </c>
      <c r="B37" s="68" t="s">
        <v>29</v>
      </c>
      <c r="C37" s="68">
        <v>1090</v>
      </c>
      <c r="D37" s="71">
        <f>hidden1!B23</f>
        <v>88638501</v>
      </c>
      <c r="E37" s="71">
        <f t="shared" ref="E37:E43" si="0">F37</f>
        <v>43830582</v>
      </c>
      <c r="F37" s="71">
        <f>hidden1!C23</f>
        <v>43830582</v>
      </c>
      <c r="G37" s="68" t="s">
        <v>204</v>
      </c>
      <c r="H37" s="68" t="s">
        <v>204</v>
      </c>
    </row>
    <row r="38" spans="1:8" ht="53.4" customHeight="1" x14ac:dyDescent="0.25">
      <c r="A38" s="78" t="s">
        <v>267</v>
      </c>
      <c r="B38" s="68" t="s">
        <v>268</v>
      </c>
      <c r="C38" s="68">
        <v>1100</v>
      </c>
      <c r="D38" s="71">
        <f>hidden1!B24</f>
        <v>114220171</v>
      </c>
      <c r="E38" s="71">
        <f t="shared" si="0"/>
        <v>83240981</v>
      </c>
      <c r="F38" s="71">
        <f>hidden1!C24</f>
        <v>83240981</v>
      </c>
      <c r="G38" s="68" t="s">
        <v>204</v>
      </c>
      <c r="H38" s="68" t="s">
        <v>204</v>
      </c>
    </row>
    <row r="39" spans="1:8" ht="56.25" customHeight="1" x14ac:dyDescent="0.25">
      <c r="A39" s="78" t="s">
        <v>269</v>
      </c>
      <c r="B39" s="68" t="s">
        <v>30</v>
      </c>
      <c r="C39" s="68">
        <v>1110</v>
      </c>
      <c r="D39" s="71">
        <f>hidden1!B25</f>
        <v>997720</v>
      </c>
      <c r="E39" s="71">
        <f t="shared" si="0"/>
        <v>896792</v>
      </c>
      <c r="F39" s="71">
        <f>hidden1!C25</f>
        <v>896792</v>
      </c>
      <c r="G39" s="68" t="s">
        <v>204</v>
      </c>
      <c r="H39" s="68" t="s">
        <v>204</v>
      </c>
    </row>
    <row r="40" spans="1:8" ht="66" customHeight="1" x14ac:dyDescent="0.25">
      <c r="A40" s="78" t="s">
        <v>270</v>
      </c>
      <c r="B40" s="68" t="s">
        <v>31</v>
      </c>
      <c r="C40" s="68">
        <v>1120</v>
      </c>
      <c r="D40" s="71">
        <f>hidden1!B26</f>
        <v>71950814</v>
      </c>
      <c r="E40" s="71">
        <f t="shared" si="0"/>
        <v>67884196</v>
      </c>
      <c r="F40" s="71">
        <f>hidden1!C26</f>
        <v>67884196</v>
      </c>
      <c r="G40" s="68" t="s">
        <v>204</v>
      </c>
      <c r="H40" s="68" t="s">
        <v>204</v>
      </c>
    </row>
    <row r="41" spans="1:8" ht="49.5" customHeight="1" x14ac:dyDescent="0.25">
      <c r="A41" s="78" t="s">
        <v>510</v>
      </c>
      <c r="B41" s="68" t="s">
        <v>511</v>
      </c>
      <c r="C41" s="68">
        <v>1125</v>
      </c>
      <c r="D41" s="71">
        <f>hidden1!B27</f>
        <v>3847952</v>
      </c>
      <c r="E41" s="71">
        <f t="shared" si="0"/>
        <v>3695926</v>
      </c>
      <c r="F41" s="71">
        <f>hidden1!C27</f>
        <v>3695926</v>
      </c>
      <c r="G41" s="68" t="s">
        <v>204</v>
      </c>
      <c r="H41" s="68" t="s">
        <v>204</v>
      </c>
    </row>
    <row r="42" spans="1:8" ht="183" customHeight="1" x14ac:dyDescent="0.25">
      <c r="A42" s="78" t="s">
        <v>536</v>
      </c>
      <c r="B42" s="68" t="s">
        <v>537</v>
      </c>
      <c r="C42" s="68">
        <v>1126</v>
      </c>
      <c r="D42" s="71">
        <f>hidden1!B28</f>
        <v>31459564</v>
      </c>
      <c r="E42" s="71">
        <f t="shared" si="0"/>
        <v>28564674</v>
      </c>
      <c r="F42" s="71">
        <f>hidden1!C28</f>
        <v>28564674</v>
      </c>
      <c r="G42" s="68" t="s">
        <v>204</v>
      </c>
      <c r="H42" s="68" t="s">
        <v>204</v>
      </c>
    </row>
    <row r="43" spans="1:8" ht="36" customHeight="1" x14ac:dyDescent="0.25">
      <c r="A43" s="78" t="s">
        <v>1071</v>
      </c>
      <c r="B43" s="68" t="s">
        <v>1072</v>
      </c>
      <c r="C43" s="68">
        <v>1127</v>
      </c>
      <c r="D43" s="71">
        <f>hidden1!B29</f>
        <v>0</v>
      </c>
      <c r="E43" s="71">
        <f t="shared" si="0"/>
        <v>0</v>
      </c>
      <c r="F43" s="71">
        <f>hidden1!C29</f>
        <v>0</v>
      </c>
      <c r="G43" s="68" t="s">
        <v>204</v>
      </c>
      <c r="H43" s="68" t="s">
        <v>204</v>
      </c>
    </row>
    <row r="44" spans="1:8" ht="48" customHeight="1" x14ac:dyDescent="0.25">
      <c r="A44" s="82" t="s">
        <v>1101</v>
      </c>
      <c r="B44" s="68" t="s">
        <v>32</v>
      </c>
      <c r="C44" s="68">
        <v>1130</v>
      </c>
      <c r="D44" s="71">
        <f>hidden1!B30</f>
        <v>2863272658</v>
      </c>
      <c r="E44" s="71">
        <f>F44+G44</f>
        <v>2520253309</v>
      </c>
      <c r="F44" s="71">
        <f>hidden1!C30</f>
        <v>47850329</v>
      </c>
      <c r="G44" s="71">
        <f>hidden1!D30</f>
        <v>2472402980</v>
      </c>
      <c r="H44" s="71">
        <f>hidden1!E30</f>
        <v>515330898</v>
      </c>
    </row>
    <row r="45" spans="1:8" ht="17.399999999999999" customHeight="1" x14ac:dyDescent="0.25">
      <c r="A45" s="83" t="s">
        <v>208</v>
      </c>
      <c r="B45" s="68"/>
      <c r="C45" s="68"/>
      <c r="D45" s="68"/>
      <c r="E45" s="68"/>
      <c r="F45" s="68"/>
      <c r="G45" s="68"/>
      <c r="H45" s="68"/>
    </row>
    <row r="46" spans="1:8" ht="130.35" customHeight="1" x14ac:dyDescent="0.25">
      <c r="A46" s="78" t="s">
        <v>937</v>
      </c>
      <c r="B46" s="68" t="s">
        <v>33</v>
      </c>
      <c r="C46" s="68">
        <v>1140</v>
      </c>
      <c r="D46" s="71">
        <f>hidden1!B31</f>
        <v>2314159256</v>
      </c>
      <c r="E46" s="71">
        <f>G46</f>
        <v>2016101617</v>
      </c>
      <c r="F46" s="68" t="s">
        <v>204</v>
      </c>
      <c r="G46" s="71">
        <f>hidden1!D31</f>
        <v>2016101617</v>
      </c>
      <c r="H46" s="71">
        <f>hidden1!E31</f>
        <v>461847283</v>
      </c>
    </row>
    <row r="47" spans="1:8" ht="145.35" customHeight="1" x14ac:dyDescent="0.25">
      <c r="A47" s="78" t="s">
        <v>190</v>
      </c>
      <c r="B47" s="68" t="s">
        <v>34</v>
      </c>
      <c r="C47" s="68">
        <v>1150</v>
      </c>
      <c r="D47" s="71">
        <f>hidden1!B32</f>
        <v>14292821</v>
      </c>
      <c r="E47" s="71">
        <f>G47</f>
        <v>5473642</v>
      </c>
      <c r="F47" s="68" t="s">
        <v>204</v>
      </c>
      <c r="G47" s="71">
        <f>hidden1!D32</f>
        <v>5473642</v>
      </c>
      <c r="H47" s="71">
        <f>hidden1!E32</f>
        <v>1455054</v>
      </c>
    </row>
    <row r="48" spans="1:8" ht="63.75" customHeight="1" x14ac:dyDescent="0.25">
      <c r="A48" s="78" t="s">
        <v>191</v>
      </c>
      <c r="B48" s="68" t="s">
        <v>35</v>
      </c>
      <c r="C48" s="68">
        <v>1170</v>
      </c>
      <c r="D48" s="71">
        <f>hidden1!B33</f>
        <v>20401592</v>
      </c>
      <c r="E48" s="71">
        <f>G48</f>
        <v>2360728</v>
      </c>
      <c r="F48" s="68" t="s">
        <v>204</v>
      </c>
      <c r="G48" s="71">
        <f>hidden1!D33</f>
        <v>2360728</v>
      </c>
      <c r="H48" s="71">
        <f>hidden1!E33</f>
        <v>651039</v>
      </c>
    </row>
    <row r="49" spans="1:8" ht="123" customHeight="1" x14ac:dyDescent="0.25">
      <c r="A49" s="78" t="s">
        <v>271</v>
      </c>
      <c r="B49" s="68" t="s">
        <v>36</v>
      </c>
      <c r="C49" s="68">
        <v>1180</v>
      </c>
      <c r="D49" s="68" t="s">
        <v>204</v>
      </c>
      <c r="E49" s="71">
        <f>G49</f>
        <v>52814555</v>
      </c>
      <c r="F49" s="68" t="s">
        <v>204</v>
      </c>
      <c r="G49" s="71">
        <f>hidden1!D34</f>
        <v>52814555</v>
      </c>
      <c r="H49" s="71">
        <f>hidden1!E34</f>
        <v>6278331</v>
      </c>
    </row>
    <row r="50" spans="1:8" ht="159" customHeight="1" x14ac:dyDescent="0.25">
      <c r="A50" s="78" t="s">
        <v>779</v>
      </c>
      <c r="B50" s="68" t="s">
        <v>512</v>
      </c>
      <c r="C50" s="68">
        <v>1190</v>
      </c>
      <c r="D50" s="71">
        <f>hidden1!B35</f>
        <v>23689</v>
      </c>
      <c r="E50" s="71">
        <f>G50</f>
        <v>-80150</v>
      </c>
      <c r="F50" s="68" t="s">
        <v>204</v>
      </c>
      <c r="G50" s="71">
        <f>hidden1!D35</f>
        <v>-80150</v>
      </c>
      <c r="H50" s="71">
        <f>hidden1!E35</f>
        <v>7793</v>
      </c>
    </row>
    <row r="51" spans="1:8" ht="78" customHeight="1" x14ac:dyDescent="0.25">
      <c r="A51" s="78" t="s">
        <v>938</v>
      </c>
      <c r="B51" s="68" t="s">
        <v>939</v>
      </c>
      <c r="C51" s="68">
        <v>1191</v>
      </c>
      <c r="D51" s="71">
        <f>hidden1!B36</f>
        <v>71803038</v>
      </c>
      <c r="E51" s="71">
        <f>F51+G51</f>
        <v>199734390</v>
      </c>
      <c r="F51" s="71">
        <f>hidden1!C36</f>
        <v>25965470</v>
      </c>
      <c r="G51" s="71">
        <f>hidden1!D36</f>
        <v>173768920</v>
      </c>
      <c r="H51" s="71">
        <f>hidden1!E36</f>
        <v>21994968</v>
      </c>
    </row>
    <row r="52" spans="1:8" ht="84.75" customHeight="1" x14ac:dyDescent="0.25">
      <c r="A52" s="78" t="s">
        <v>778</v>
      </c>
      <c r="B52" s="68" t="s">
        <v>780</v>
      </c>
      <c r="C52" s="68">
        <v>1192</v>
      </c>
      <c r="D52" s="71">
        <f>hidden1!B37</f>
        <v>-76</v>
      </c>
      <c r="E52" s="71">
        <f>F52</f>
        <v>-713</v>
      </c>
      <c r="F52" s="71">
        <f>hidden1!C37</f>
        <v>-713</v>
      </c>
      <c r="G52" s="68" t="s">
        <v>204</v>
      </c>
      <c r="H52" s="68" t="s">
        <v>204</v>
      </c>
    </row>
    <row r="53" spans="1:8" ht="165" customHeight="1" x14ac:dyDescent="0.25">
      <c r="A53" s="78" t="s">
        <v>781</v>
      </c>
      <c r="B53" s="68" t="s">
        <v>782</v>
      </c>
      <c r="C53" s="68">
        <v>1193</v>
      </c>
      <c r="D53" s="71">
        <f>hidden1!B38</f>
        <v>1799223</v>
      </c>
      <c r="E53" s="71">
        <f>F53</f>
        <v>-963602</v>
      </c>
      <c r="F53" s="71">
        <f>hidden1!C38</f>
        <v>-963602</v>
      </c>
      <c r="G53" s="68" t="s">
        <v>204</v>
      </c>
      <c r="H53" s="68" t="s">
        <v>204</v>
      </c>
    </row>
    <row r="54" spans="1:8" ht="161.25" customHeight="1" x14ac:dyDescent="0.25">
      <c r="A54" s="78" t="s">
        <v>940</v>
      </c>
      <c r="B54" s="68" t="s">
        <v>784</v>
      </c>
      <c r="C54" s="68">
        <v>1194</v>
      </c>
      <c r="D54" s="71">
        <f>hidden1!B39</f>
        <v>410005197</v>
      </c>
      <c r="E54" s="71">
        <f>F54+G54</f>
        <v>173255925</v>
      </c>
      <c r="F54" s="71">
        <f>hidden1!C39</f>
        <v>22523269</v>
      </c>
      <c r="G54" s="71">
        <f>hidden1!D39</f>
        <v>150732656</v>
      </c>
      <c r="H54" s="71">
        <f>hidden1!E39</f>
        <v>13285491</v>
      </c>
    </row>
    <row r="55" spans="1:8" ht="135" customHeight="1" x14ac:dyDescent="0.25">
      <c r="A55" s="78" t="s">
        <v>783</v>
      </c>
      <c r="B55" s="68" t="s">
        <v>785</v>
      </c>
      <c r="C55" s="68">
        <v>1195</v>
      </c>
      <c r="D55" s="71">
        <f>hidden1!B40</f>
        <v>-8667</v>
      </c>
      <c r="E55" s="71">
        <f>G55</f>
        <v>-36069</v>
      </c>
      <c r="F55" s="68" t="s">
        <v>204</v>
      </c>
      <c r="G55" s="71">
        <f>hidden1!D40</f>
        <v>-36069</v>
      </c>
      <c r="H55" s="71">
        <f>hidden1!E40</f>
        <v>-6334</v>
      </c>
    </row>
    <row r="56" spans="1:8" ht="142.5" customHeight="1" x14ac:dyDescent="0.25">
      <c r="A56" s="78" t="s">
        <v>788</v>
      </c>
      <c r="B56" s="68" t="s">
        <v>786</v>
      </c>
      <c r="C56" s="68">
        <v>1196</v>
      </c>
      <c r="D56" s="71">
        <f>hidden1!B41</f>
        <v>7646</v>
      </c>
      <c r="E56" s="71">
        <f>F56+G56</f>
        <v>-6181</v>
      </c>
      <c r="F56" s="71">
        <f>hidden1!C41</f>
        <v>-802</v>
      </c>
      <c r="G56" s="71">
        <f>hidden1!D41</f>
        <v>-5379</v>
      </c>
      <c r="H56" s="71">
        <f>hidden1!E41</f>
        <v>229</v>
      </c>
    </row>
    <row r="57" spans="1:8" ht="145.5" customHeight="1" x14ac:dyDescent="0.25">
      <c r="A57" s="78" t="s">
        <v>789</v>
      </c>
      <c r="B57" s="68" t="s">
        <v>787</v>
      </c>
      <c r="C57" s="68">
        <v>1197</v>
      </c>
      <c r="D57" s="71">
        <f>hidden1!B42</f>
        <v>4247</v>
      </c>
      <c r="E57" s="71">
        <f>F57+G57</f>
        <v>-8619</v>
      </c>
      <c r="F57" s="71">
        <f>hidden1!C42</f>
        <v>-1121</v>
      </c>
      <c r="G57" s="71">
        <f>hidden1!D42</f>
        <v>-7498</v>
      </c>
      <c r="H57" s="71">
        <f>hidden1!E42</f>
        <v>-3806</v>
      </c>
    </row>
    <row r="58" spans="1:8" ht="129" customHeight="1" x14ac:dyDescent="0.25">
      <c r="A58" s="78" t="s">
        <v>884</v>
      </c>
      <c r="B58" s="68" t="s">
        <v>885</v>
      </c>
      <c r="C58" s="68">
        <v>1198</v>
      </c>
      <c r="D58" s="71">
        <f>hidden1!B43</f>
        <v>28608</v>
      </c>
      <c r="E58" s="71">
        <f>F58+G58</f>
        <v>327828</v>
      </c>
      <c r="F58" s="71">
        <f>hidden1!C43</f>
        <v>327828</v>
      </c>
      <c r="G58" s="71">
        <f>hidden1!D43</f>
        <v>0</v>
      </c>
      <c r="H58" s="71">
        <f>hidden1!E43</f>
        <v>0</v>
      </c>
    </row>
    <row r="59" spans="1:8" ht="129" customHeight="1" x14ac:dyDescent="0.25">
      <c r="A59" s="78" t="s">
        <v>941</v>
      </c>
      <c r="B59" s="68" t="s">
        <v>942</v>
      </c>
      <c r="C59" s="68">
        <v>1199</v>
      </c>
      <c r="D59" s="71">
        <f>hidden1!B44</f>
        <v>30756084</v>
      </c>
      <c r="E59" s="71">
        <f>F59+G59</f>
        <v>71279958</v>
      </c>
      <c r="F59" s="71">
        <f>hidden1!C44</f>
        <v>0</v>
      </c>
      <c r="G59" s="71">
        <f>hidden1!D44</f>
        <v>71279958</v>
      </c>
      <c r="H59" s="71">
        <f>hidden1!E44</f>
        <v>9820850</v>
      </c>
    </row>
    <row r="60" spans="1:8" ht="57.6" customHeight="1" x14ac:dyDescent="0.25">
      <c r="A60" s="84" t="s">
        <v>1086</v>
      </c>
      <c r="B60" s="68" t="s">
        <v>37</v>
      </c>
      <c r="C60" s="68">
        <v>1200</v>
      </c>
      <c r="D60" s="71">
        <f>hidden1!B45</f>
        <v>4025539779</v>
      </c>
      <c r="E60" s="71">
        <f>F60+G60</f>
        <v>3660241951</v>
      </c>
      <c r="F60" s="71">
        <f>hidden1!C45</f>
        <v>3108978378</v>
      </c>
      <c r="G60" s="71">
        <f>hidden1!D45</f>
        <v>551263573</v>
      </c>
      <c r="H60" s="71">
        <f>hidden1!E45</f>
        <v>1838907</v>
      </c>
    </row>
    <row r="61" spans="1:8" ht="50.4" customHeight="1" x14ac:dyDescent="0.25">
      <c r="A61" s="85" t="s">
        <v>272</v>
      </c>
      <c r="B61" s="68" t="s">
        <v>38</v>
      </c>
      <c r="C61" s="68">
        <v>1210</v>
      </c>
      <c r="D61" s="71">
        <f>hidden1!B46</f>
        <v>3883370049</v>
      </c>
      <c r="E61" s="71">
        <f>F61</f>
        <v>3537360252</v>
      </c>
      <c r="F61" s="71">
        <f>hidden1!C46</f>
        <v>3537360252</v>
      </c>
      <c r="G61" s="68" t="s">
        <v>204</v>
      </c>
      <c r="H61" s="68" t="s">
        <v>204</v>
      </c>
    </row>
    <row r="62" spans="1:8" ht="135.75" customHeight="1" x14ac:dyDescent="0.25">
      <c r="A62" s="86" t="s">
        <v>1110</v>
      </c>
      <c r="B62" s="68"/>
      <c r="C62" s="68">
        <v>1220</v>
      </c>
      <c r="D62" s="71">
        <f>hidden1!B47</f>
        <v>142169730</v>
      </c>
      <c r="E62" s="71">
        <f>F62+G62</f>
        <v>122881699</v>
      </c>
      <c r="F62" s="71">
        <f>hidden1!C47</f>
        <v>-428381874</v>
      </c>
      <c r="G62" s="71">
        <f>hidden1!D47</f>
        <v>551263573</v>
      </c>
      <c r="H62" s="71">
        <f>hidden1!E47</f>
        <v>1838907</v>
      </c>
    </row>
    <row r="63" spans="1:8" ht="16.350000000000001" customHeight="1" x14ac:dyDescent="0.25">
      <c r="A63" s="83" t="s">
        <v>273</v>
      </c>
      <c r="B63" s="68"/>
      <c r="C63" s="68"/>
      <c r="D63" s="68"/>
      <c r="E63" s="68"/>
      <c r="F63" s="68"/>
      <c r="G63" s="68"/>
      <c r="H63" s="68"/>
    </row>
    <row r="64" spans="1:8" ht="110.25" customHeight="1" x14ac:dyDescent="0.25">
      <c r="A64" s="80" t="s">
        <v>482</v>
      </c>
      <c r="B64" s="68" t="s">
        <v>39</v>
      </c>
      <c r="C64" s="68">
        <v>1230</v>
      </c>
      <c r="D64" s="71">
        <f>hidden1!B48</f>
        <v>2673286</v>
      </c>
      <c r="E64" s="71">
        <f>G64</f>
        <v>2063182</v>
      </c>
      <c r="F64" s="68" t="s">
        <v>204</v>
      </c>
      <c r="G64" s="71">
        <f>hidden1!D48</f>
        <v>2063182</v>
      </c>
      <c r="H64" s="71">
        <f>hidden1!E48</f>
        <v>0</v>
      </c>
    </row>
    <row r="65" spans="1:8" ht="15.6" customHeight="1" x14ac:dyDescent="0.25">
      <c r="A65" s="79" t="s">
        <v>203</v>
      </c>
      <c r="B65" s="68"/>
      <c r="C65" s="68"/>
      <c r="D65" s="68"/>
      <c r="E65" s="68"/>
      <c r="F65" s="68"/>
      <c r="G65" s="68"/>
      <c r="H65" s="68"/>
    </row>
    <row r="66" spans="1:8" ht="97.35" customHeight="1" x14ac:dyDescent="0.25">
      <c r="A66" s="87" t="s">
        <v>910</v>
      </c>
      <c r="B66" s="68" t="s">
        <v>40</v>
      </c>
      <c r="C66" s="68">
        <v>1235</v>
      </c>
      <c r="D66" s="71">
        <f>hidden1!B49</f>
        <v>1718402</v>
      </c>
      <c r="E66" s="71">
        <f>G66</f>
        <v>1474671</v>
      </c>
      <c r="F66" s="68" t="s">
        <v>204</v>
      </c>
      <c r="G66" s="71">
        <f>hidden1!D49</f>
        <v>1474671</v>
      </c>
      <c r="H66" s="71">
        <f>hidden1!E49</f>
        <v>0</v>
      </c>
    </row>
    <row r="67" spans="1:8" ht="47.1" customHeight="1" x14ac:dyDescent="0.25">
      <c r="A67" s="87" t="s">
        <v>223</v>
      </c>
      <c r="B67" s="68" t="s">
        <v>41</v>
      </c>
      <c r="C67" s="68">
        <v>1240</v>
      </c>
      <c r="D67" s="71">
        <f>hidden1!B50</f>
        <v>954884</v>
      </c>
      <c r="E67" s="71">
        <f>G67</f>
        <v>591683</v>
      </c>
      <c r="F67" s="68" t="s">
        <v>204</v>
      </c>
      <c r="G67" s="71">
        <f>hidden1!D50</f>
        <v>591683</v>
      </c>
      <c r="H67" s="71">
        <f>hidden1!E50</f>
        <v>0</v>
      </c>
    </row>
    <row r="68" spans="1:8" ht="83.1" customHeight="1" x14ac:dyDescent="0.25">
      <c r="A68" s="88" t="s">
        <v>274</v>
      </c>
      <c r="B68" s="68" t="s">
        <v>192</v>
      </c>
      <c r="C68" s="68">
        <v>1241</v>
      </c>
      <c r="D68" s="71">
        <f>hidden1!B51</f>
        <v>0</v>
      </c>
      <c r="E68" s="71">
        <f>G68</f>
        <v>-3172</v>
      </c>
      <c r="F68" s="68" t="s">
        <v>204</v>
      </c>
      <c r="G68" s="71">
        <f>hidden1!D51</f>
        <v>-3172</v>
      </c>
      <c r="H68" s="71">
        <f>hidden1!E51</f>
        <v>0</v>
      </c>
    </row>
    <row r="69" spans="1:8" ht="123.6" customHeight="1" x14ac:dyDescent="0.25">
      <c r="A69" s="88" t="s">
        <v>886</v>
      </c>
      <c r="B69" s="68" t="s">
        <v>888</v>
      </c>
      <c r="C69" s="68">
        <v>1244</v>
      </c>
      <c r="D69" s="71">
        <f>hidden1!B52</f>
        <v>28047950</v>
      </c>
      <c r="E69" s="71">
        <f>F69+G69</f>
        <v>27684037</v>
      </c>
      <c r="F69" s="71">
        <f>hidden1!C52</f>
        <v>22977750</v>
      </c>
      <c r="G69" s="71">
        <f>hidden1!D52</f>
        <v>4706287</v>
      </c>
      <c r="H69" s="71">
        <f>hidden1!E52</f>
        <v>0</v>
      </c>
    </row>
    <row r="70" spans="1:8" ht="109.65" customHeight="1" x14ac:dyDescent="0.25">
      <c r="A70" s="88" t="s">
        <v>887</v>
      </c>
      <c r="B70" s="68" t="s">
        <v>889</v>
      </c>
      <c r="C70" s="68">
        <v>1245</v>
      </c>
      <c r="D70" s="71">
        <f>hidden1!B53</f>
        <v>4453846</v>
      </c>
      <c r="E70" s="71">
        <f>F70+G70</f>
        <v>4442754</v>
      </c>
      <c r="F70" s="71">
        <f>hidden1!C53</f>
        <v>3687484</v>
      </c>
      <c r="G70" s="71">
        <f>hidden1!D53</f>
        <v>755270</v>
      </c>
      <c r="H70" s="71">
        <f>hidden1!E53</f>
        <v>0</v>
      </c>
    </row>
    <row r="71" spans="1:8" ht="28.65" customHeight="1" x14ac:dyDescent="0.25">
      <c r="A71" s="88" t="s">
        <v>943</v>
      </c>
      <c r="B71" s="68" t="s">
        <v>945</v>
      </c>
      <c r="C71" s="68">
        <v>1246</v>
      </c>
      <c r="D71" s="71">
        <f>hidden1!B54</f>
        <v>0</v>
      </c>
      <c r="E71" s="71">
        <f>F71</f>
        <v>0</v>
      </c>
      <c r="F71" s="71">
        <f>hidden1!C54</f>
        <v>0</v>
      </c>
      <c r="G71" s="68" t="s">
        <v>204</v>
      </c>
      <c r="H71" s="68" t="s">
        <v>204</v>
      </c>
    </row>
    <row r="72" spans="1:8" ht="52.35" customHeight="1" x14ac:dyDescent="0.25">
      <c r="A72" s="88" t="s">
        <v>944</v>
      </c>
      <c r="B72" s="68" t="s">
        <v>946</v>
      </c>
      <c r="C72" s="68">
        <v>1247</v>
      </c>
      <c r="D72" s="71">
        <f>hidden1!B55</f>
        <v>0</v>
      </c>
      <c r="E72" s="71">
        <f>F72</f>
        <v>0</v>
      </c>
      <c r="F72" s="71">
        <f>hidden1!C55</f>
        <v>0</v>
      </c>
      <c r="G72" s="68" t="s">
        <v>204</v>
      </c>
      <c r="H72" s="68" t="s">
        <v>204</v>
      </c>
    </row>
    <row r="73" spans="1:8" ht="45.75" customHeight="1" x14ac:dyDescent="0.25">
      <c r="A73" s="80" t="s">
        <v>275</v>
      </c>
      <c r="B73" s="68" t="s">
        <v>276</v>
      </c>
      <c r="C73" s="68">
        <v>1250</v>
      </c>
      <c r="D73" s="71">
        <f>hidden1!B56</f>
        <v>114033</v>
      </c>
      <c r="E73" s="71">
        <f>G73</f>
        <v>22100</v>
      </c>
      <c r="F73" s="68" t="s">
        <v>204</v>
      </c>
      <c r="G73" s="71">
        <f>hidden1!D56</f>
        <v>22100</v>
      </c>
      <c r="H73" s="71">
        <f>hidden1!E56</f>
        <v>0</v>
      </c>
    </row>
    <row r="74" spans="1:8" ht="69.599999999999994" customHeight="1" x14ac:dyDescent="0.25">
      <c r="A74" s="80" t="s">
        <v>911</v>
      </c>
      <c r="B74" s="68" t="s">
        <v>583</v>
      </c>
      <c r="C74" s="68">
        <v>1253</v>
      </c>
      <c r="D74" s="71">
        <f>hidden1!B57</f>
        <v>181113</v>
      </c>
      <c r="E74" s="71">
        <f>G74</f>
        <v>175219</v>
      </c>
      <c r="F74" s="68" t="s">
        <v>204</v>
      </c>
      <c r="G74" s="71">
        <f>hidden1!D57</f>
        <v>175219</v>
      </c>
      <c r="H74" s="71">
        <f>hidden1!E57</f>
        <v>0</v>
      </c>
    </row>
    <row r="75" spans="1:8" ht="51.6" customHeight="1" x14ac:dyDescent="0.25">
      <c r="A75" s="80" t="s">
        <v>912</v>
      </c>
      <c r="B75" s="68" t="s">
        <v>584</v>
      </c>
      <c r="C75" s="68">
        <v>1255</v>
      </c>
      <c r="D75" s="71">
        <f>hidden1!B58</f>
        <v>181496</v>
      </c>
      <c r="E75" s="71">
        <f>G75</f>
        <v>162739</v>
      </c>
      <c r="F75" s="68" t="s">
        <v>204</v>
      </c>
      <c r="G75" s="71">
        <f>hidden1!D58</f>
        <v>162739</v>
      </c>
      <c r="H75" s="71">
        <f>hidden1!E58</f>
        <v>0</v>
      </c>
    </row>
    <row r="76" spans="1:8" ht="32.4" customHeight="1" x14ac:dyDescent="0.25">
      <c r="A76" s="80" t="s">
        <v>277</v>
      </c>
      <c r="B76" s="68" t="s">
        <v>42</v>
      </c>
      <c r="C76" s="68">
        <v>1260</v>
      </c>
      <c r="D76" s="71">
        <f>hidden1!B59</f>
        <v>365685226</v>
      </c>
      <c r="E76" s="71">
        <f>F76</f>
        <v>361984454</v>
      </c>
      <c r="F76" s="71">
        <f>hidden1!C59</f>
        <v>361984454</v>
      </c>
      <c r="G76" s="68" t="s">
        <v>204</v>
      </c>
      <c r="H76" s="68" t="s">
        <v>204</v>
      </c>
    </row>
    <row r="77" spans="1:8" ht="32.4" customHeight="1" x14ac:dyDescent="0.25">
      <c r="A77" s="80" t="s">
        <v>278</v>
      </c>
      <c r="B77" s="68" t="s">
        <v>43</v>
      </c>
      <c r="C77" s="68">
        <v>1280</v>
      </c>
      <c r="D77" s="71">
        <f>hidden1!B60</f>
        <v>254222494</v>
      </c>
      <c r="E77" s="71">
        <f>F77+G77</f>
        <v>254857195</v>
      </c>
      <c r="F77" s="71">
        <f>hidden1!C60</f>
        <v>63969154</v>
      </c>
      <c r="G77" s="71">
        <f>hidden1!D60</f>
        <v>190888041</v>
      </c>
      <c r="H77" s="71">
        <f>hidden1!E60</f>
        <v>0</v>
      </c>
    </row>
    <row r="78" spans="1:8" ht="32.1" customHeight="1" x14ac:dyDescent="0.25">
      <c r="A78" s="80" t="s">
        <v>279</v>
      </c>
      <c r="B78" s="68" t="s">
        <v>44</v>
      </c>
      <c r="C78" s="68">
        <v>1290</v>
      </c>
      <c r="D78" s="71">
        <f>hidden1!B61</f>
        <v>-29278235</v>
      </c>
      <c r="E78" s="71">
        <f>F78+G78</f>
        <v>-30015160</v>
      </c>
      <c r="F78" s="71">
        <f>hidden1!C61</f>
        <v>-7533805</v>
      </c>
      <c r="G78" s="71">
        <f>hidden1!D61</f>
        <v>-22481355</v>
      </c>
      <c r="H78" s="71">
        <f>hidden1!E61</f>
        <v>0</v>
      </c>
    </row>
    <row r="79" spans="1:8" ht="44.1" customHeight="1" x14ac:dyDescent="0.25">
      <c r="A79" s="80" t="s">
        <v>193</v>
      </c>
      <c r="B79" s="68" t="s">
        <v>45</v>
      </c>
      <c r="C79" s="68">
        <v>1310</v>
      </c>
      <c r="D79" s="71">
        <f>hidden1!B62</f>
        <v>2042628</v>
      </c>
      <c r="E79" s="71">
        <f>F79</f>
        <v>2041638</v>
      </c>
      <c r="F79" s="71">
        <f>hidden1!C62</f>
        <v>2041638</v>
      </c>
      <c r="G79" s="68" t="s">
        <v>204</v>
      </c>
      <c r="H79" s="68" t="s">
        <v>204</v>
      </c>
    </row>
    <row r="80" spans="1:8" ht="38.1" customHeight="1" x14ac:dyDescent="0.25">
      <c r="A80" s="80" t="s">
        <v>194</v>
      </c>
      <c r="B80" s="68" t="s">
        <v>46</v>
      </c>
      <c r="C80" s="68">
        <v>1320</v>
      </c>
      <c r="D80" s="71">
        <f>hidden1!B63</f>
        <v>239706298</v>
      </c>
      <c r="E80" s="71">
        <f>F80+G80</f>
        <v>240563501</v>
      </c>
      <c r="F80" s="71">
        <f>hidden1!C63</f>
        <v>60381437</v>
      </c>
      <c r="G80" s="71">
        <f>hidden1!D63</f>
        <v>180182064</v>
      </c>
      <c r="H80" s="71">
        <f>hidden1!E63</f>
        <v>0</v>
      </c>
    </row>
    <row r="81" spans="1:8" ht="66.150000000000006" customHeight="1" x14ac:dyDescent="0.25">
      <c r="A81" s="80" t="s">
        <v>195</v>
      </c>
      <c r="B81" s="68" t="s">
        <v>47</v>
      </c>
      <c r="C81" s="68">
        <v>1330</v>
      </c>
      <c r="D81" s="71">
        <f>hidden1!B64</f>
        <v>1295393</v>
      </c>
      <c r="E81" s="71">
        <f>F81+G81</f>
        <v>1250431</v>
      </c>
      <c r="F81" s="71">
        <f>hidden1!C64</f>
        <v>313856</v>
      </c>
      <c r="G81" s="71">
        <f>hidden1!D64</f>
        <v>936575</v>
      </c>
      <c r="H81" s="71">
        <f>hidden1!E64</f>
        <v>0</v>
      </c>
    </row>
    <row r="82" spans="1:8" ht="207" customHeight="1" x14ac:dyDescent="0.25">
      <c r="A82" s="80" t="s">
        <v>913</v>
      </c>
      <c r="B82" s="68" t="s">
        <v>48</v>
      </c>
      <c r="C82" s="68">
        <v>1340</v>
      </c>
      <c r="D82" s="71">
        <f>hidden1!B65</f>
        <v>2930575</v>
      </c>
      <c r="E82" s="71">
        <f>G82</f>
        <v>2934638</v>
      </c>
      <c r="F82" s="68" t="s">
        <v>204</v>
      </c>
      <c r="G82" s="71">
        <f>hidden1!D65</f>
        <v>2934638</v>
      </c>
      <c r="H82" s="71">
        <f>hidden1!E65</f>
        <v>0</v>
      </c>
    </row>
    <row r="83" spans="1:8" ht="66.599999999999994" customHeight="1" x14ac:dyDescent="0.25">
      <c r="A83" s="80" t="s">
        <v>914</v>
      </c>
      <c r="B83" s="68" t="s">
        <v>585</v>
      </c>
      <c r="C83" s="68">
        <v>1343</v>
      </c>
      <c r="D83" s="71">
        <f>hidden1!B66</f>
        <v>436401</v>
      </c>
      <c r="E83" s="71">
        <f>G83</f>
        <v>394802</v>
      </c>
      <c r="F83" s="68" t="s">
        <v>204</v>
      </c>
      <c r="G83" s="71">
        <f>hidden1!D66</f>
        <v>394802</v>
      </c>
      <c r="H83" s="71">
        <f>hidden1!E66</f>
        <v>0</v>
      </c>
    </row>
    <row r="84" spans="1:8" ht="54" customHeight="1" x14ac:dyDescent="0.25">
      <c r="A84" s="80" t="s">
        <v>915</v>
      </c>
      <c r="B84" s="68" t="s">
        <v>50</v>
      </c>
      <c r="C84" s="68">
        <v>1350</v>
      </c>
      <c r="D84" s="71">
        <f>hidden1!B67</f>
        <v>94602341</v>
      </c>
      <c r="E84" s="71">
        <f>G84</f>
        <v>89081874</v>
      </c>
      <c r="F84" s="68" t="s">
        <v>204</v>
      </c>
      <c r="G84" s="71">
        <f>hidden1!D67</f>
        <v>89081874</v>
      </c>
      <c r="H84" s="71">
        <f>hidden1!E67</f>
        <v>1837823</v>
      </c>
    </row>
    <row r="85" spans="1:8" ht="258" customHeight="1" x14ac:dyDescent="0.25">
      <c r="A85" s="80" t="s">
        <v>916</v>
      </c>
      <c r="B85" s="68" t="s">
        <v>586</v>
      </c>
      <c r="C85" s="68">
        <v>1362</v>
      </c>
      <c r="D85" s="71">
        <f>hidden1!B68</f>
        <v>115862332</v>
      </c>
      <c r="E85" s="71">
        <f>F85+G85</f>
        <v>113829039</v>
      </c>
      <c r="F85" s="71">
        <f>hidden1!C68</f>
        <v>18212648</v>
      </c>
      <c r="G85" s="71">
        <f>hidden1!D68</f>
        <v>95616391</v>
      </c>
      <c r="H85" s="71">
        <f>hidden1!E68</f>
        <v>0</v>
      </c>
    </row>
    <row r="86" spans="1:8" ht="83.1" customHeight="1" x14ac:dyDescent="0.25">
      <c r="A86" s="80" t="s">
        <v>917</v>
      </c>
      <c r="B86" s="68" t="s">
        <v>587</v>
      </c>
      <c r="C86" s="68">
        <v>1364</v>
      </c>
      <c r="D86" s="71">
        <f>hidden1!B69</f>
        <v>1494130</v>
      </c>
      <c r="E86" s="71">
        <f>F86+G86</f>
        <v>1375224</v>
      </c>
      <c r="F86" s="71">
        <f>hidden1!C69</f>
        <v>220036</v>
      </c>
      <c r="G86" s="71">
        <f>hidden1!D69</f>
        <v>1155188</v>
      </c>
      <c r="H86" s="71">
        <f>hidden1!E69</f>
        <v>0</v>
      </c>
    </row>
    <row r="87" spans="1:8" ht="32.4" customHeight="1" x14ac:dyDescent="0.25">
      <c r="A87" s="80" t="s">
        <v>237</v>
      </c>
      <c r="B87" s="68" t="s">
        <v>238</v>
      </c>
      <c r="C87" s="68">
        <v>1370</v>
      </c>
      <c r="D87" s="71">
        <f>hidden1!B70</f>
        <v>998495</v>
      </c>
      <c r="E87" s="71">
        <f>G87</f>
        <v>970704</v>
      </c>
      <c r="F87" s="68" t="s">
        <v>204</v>
      </c>
      <c r="G87" s="71">
        <f>hidden1!D70</f>
        <v>970704</v>
      </c>
      <c r="H87" s="71">
        <f>hidden1!E70</f>
        <v>1084</v>
      </c>
    </row>
    <row r="88" spans="1:8" ht="265.35000000000002" customHeight="1" x14ac:dyDescent="0.25">
      <c r="A88" s="80" t="s">
        <v>918</v>
      </c>
      <c r="B88" s="68" t="s">
        <v>51</v>
      </c>
      <c r="C88" s="68">
        <v>1380</v>
      </c>
      <c r="D88" s="71">
        <f>hidden1!B71</f>
        <v>3727662</v>
      </c>
      <c r="E88" s="71">
        <f>G88</f>
        <v>3700844</v>
      </c>
      <c r="F88" s="68" t="s">
        <v>204</v>
      </c>
      <c r="G88" s="71">
        <f>hidden1!D71</f>
        <v>3700844</v>
      </c>
      <c r="H88" s="71">
        <f>hidden1!E71</f>
        <v>0</v>
      </c>
    </row>
    <row r="89" spans="1:8" ht="49.65" customHeight="1" x14ac:dyDescent="0.25">
      <c r="A89" s="80" t="s">
        <v>588</v>
      </c>
      <c r="B89" s="68" t="s">
        <v>589</v>
      </c>
      <c r="C89" s="68">
        <v>1382</v>
      </c>
      <c r="D89" s="71">
        <f>hidden1!B72</f>
        <v>0</v>
      </c>
      <c r="E89" s="71">
        <f>F89</f>
        <v>0</v>
      </c>
      <c r="F89" s="71">
        <f>hidden1!C72</f>
        <v>0</v>
      </c>
      <c r="G89" s="68" t="s">
        <v>204</v>
      </c>
      <c r="H89" s="68" t="s">
        <v>204</v>
      </c>
    </row>
    <row r="90" spans="1:8" ht="45.75" customHeight="1" x14ac:dyDescent="0.25">
      <c r="A90" s="80" t="s">
        <v>280</v>
      </c>
      <c r="B90" s="68" t="s">
        <v>281</v>
      </c>
      <c r="C90" s="68">
        <v>1419</v>
      </c>
      <c r="D90" s="71">
        <f>hidden1!B73</f>
        <v>-6662509</v>
      </c>
      <c r="E90" s="71">
        <f>F90</f>
        <v>-6694789</v>
      </c>
      <c r="F90" s="71">
        <f>hidden1!C73</f>
        <v>-6694789</v>
      </c>
      <c r="G90" s="68" t="s">
        <v>204</v>
      </c>
      <c r="H90" s="68" t="s">
        <v>204</v>
      </c>
    </row>
    <row r="91" spans="1:8" ht="41.1" customHeight="1" x14ac:dyDescent="0.25">
      <c r="A91" s="80" t="s">
        <v>282</v>
      </c>
      <c r="B91" s="68" t="s">
        <v>283</v>
      </c>
      <c r="C91" s="68">
        <v>1420</v>
      </c>
      <c r="D91" s="71">
        <f>hidden1!B74</f>
        <v>-33976361</v>
      </c>
      <c r="E91" s="71">
        <f>F91</f>
        <v>-35950514</v>
      </c>
      <c r="F91" s="71">
        <f>hidden1!C74</f>
        <v>-35950514</v>
      </c>
      <c r="G91" s="68" t="s">
        <v>204</v>
      </c>
      <c r="H91" s="68" t="s">
        <v>204</v>
      </c>
    </row>
    <row r="92" spans="1:8" ht="47.4" customHeight="1" x14ac:dyDescent="0.25">
      <c r="A92" s="80" t="s">
        <v>284</v>
      </c>
      <c r="B92" s="68" t="s">
        <v>285</v>
      </c>
      <c r="C92" s="68">
        <v>1421</v>
      </c>
      <c r="D92" s="71">
        <f>hidden1!B75</f>
        <v>91507016</v>
      </c>
      <c r="E92" s="71">
        <f>F92</f>
        <v>73288010</v>
      </c>
      <c r="F92" s="71">
        <f>hidden1!C75</f>
        <v>73288010</v>
      </c>
      <c r="G92" s="68" t="s">
        <v>204</v>
      </c>
      <c r="H92" s="68" t="s">
        <v>204</v>
      </c>
    </row>
    <row r="93" spans="1:8" ht="39.6" customHeight="1" x14ac:dyDescent="0.25">
      <c r="A93" s="80" t="s">
        <v>485</v>
      </c>
      <c r="B93" s="70" t="s">
        <v>483</v>
      </c>
      <c r="C93" s="70">
        <v>1422</v>
      </c>
      <c r="D93" s="71">
        <f>hidden1!B76</f>
        <v>1567883</v>
      </c>
      <c r="E93" s="71">
        <f>F93</f>
        <v>-331742</v>
      </c>
      <c r="F93" s="71">
        <f>hidden1!C76</f>
        <v>-331742</v>
      </c>
      <c r="G93" s="68" t="s">
        <v>204</v>
      </c>
      <c r="H93" s="68" t="s">
        <v>204</v>
      </c>
    </row>
    <row r="94" spans="1:8" ht="77.400000000000006" customHeight="1" x14ac:dyDescent="0.25">
      <c r="A94" s="80" t="s">
        <v>919</v>
      </c>
      <c r="B94" s="70" t="s">
        <v>484</v>
      </c>
      <c r="C94" s="70">
        <v>1423</v>
      </c>
      <c r="D94" s="71">
        <f>hidden1!B77</f>
        <v>0</v>
      </c>
      <c r="E94" s="71">
        <f>G94</f>
        <v>-18</v>
      </c>
      <c r="F94" s="68" t="s">
        <v>204</v>
      </c>
      <c r="G94" s="71">
        <f>hidden1!D77</f>
        <v>-18</v>
      </c>
      <c r="H94" s="71">
        <f>hidden1!E77</f>
        <v>0</v>
      </c>
    </row>
    <row r="95" spans="1:8" ht="83.4" customHeight="1" x14ac:dyDescent="0.25">
      <c r="A95" s="80" t="s">
        <v>920</v>
      </c>
      <c r="B95" s="70" t="s">
        <v>495</v>
      </c>
      <c r="C95" s="70">
        <v>1424</v>
      </c>
      <c r="D95" s="71">
        <f>hidden1!B78</f>
        <v>0</v>
      </c>
      <c r="E95" s="71">
        <f>G95</f>
        <v>-972</v>
      </c>
      <c r="F95" s="68" t="s">
        <v>204</v>
      </c>
      <c r="G95" s="71">
        <f>hidden1!D78</f>
        <v>-972</v>
      </c>
      <c r="H95" s="71">
        <f>hidden1!E78</f>
        <v>0</v>
      </c>
    </row>
    <row r="96" spans="1:8" ht="54" customHeight="1" x14ac:dyDescent="0.25">
      <c r="A96" s="80" t="s">
        <v>524</v>
      </c>
      <c r="B96" s="68" t="s">
        <v>527</v>
      </c>
      <c r="C96" s="68">
        <v>1425</v>
      </c>
      <c r="D96" s="71">
        <f>hidden1!B79</f>
        <v>6385</v>
      </c>
      <c r="E96" s="71">
        <f>F96</f>
        <v>7324</v>
      </c>
      <c r="F96" s="71">
        <f>hidden1!C79</f>
        <v>7324</v>
      </c>
      <c r="G96" s="68" t="s">
        <v>204</v>
      </c>
      <c r="H96" s="68" t="s">
        <v>204</v>
      </c>
    </row>
    <row r="97" spans="1:8" ht="54" customHeight="1" x14ac:dyDescent="0.25">
      <c r="A97" s="80" t="s">
        <v>525</v>
      </c>
      <c r="B97" s="68" t="s">
        <v>528</v>
      </c>
      <c r="C97" s="70">
        <v>1426</v>
      </c>
      <c r="D97" s="71">
        <f>hidden1!B80</f>
        <v>54362</v>
      </c>
      <c r="E97" s="71">
        <f t="shared" ref="E97:E105" si="1">F97</f>
        <v>45472</v>
      </c>
      <c r="F97" s="71">
        <f>hidden1!C80</f>
        <v>45472</v>
      </c>
      <c r="G97" s="68" t="s">
        <v>204</v>
      </c>
      <c r="H97" s="68" t="s">
        <v>204</v>
      </c>
    </row>
    <row r="98" spans="1:8" ht="69.900000000000006" customHeight="1" x14ac:dyDescent="0.25">
      <c r="A98" s="80" t="s">
        <v>526</v>
      </c>
      <c r="B98" s="68" t="s">
        <v>529</v>
      </c>
      <c r="C98" s="68">
        <v>1427</v>
      </c>
      <c r="D98" s="71">
        <f>hidden1!B81</f>
        <v>23437868</v>
      </c>
      <c r="E98" s="71">
        <f t="shared" si="1"/>
        <v>23437928</v>
      </c>
      <c r="F98" s="71">
        <f>hidden1!C81</f>
        <v>23437928</v>
      </c>
      <c r="G98" s="68" t="s">
        <v>204</v>
      </c>
      <c r="H98" s="68" t="s">
        <v>204</v>
      </c>
    </row>
    <row r="99" spans="1:8" ht="33.6" customHeight="1" x14ac:dyDescent="0.25">
      <c r="A99" s="80" t="s">
        <v>562</v>
      </c>
      <c r="B99" s="68" t="s">
        <v>563</v>
      </c>
      <c r="C99" s="68">
        <v>1428</v>
      </c>
      <c r="D99" s="71">
        <f>hidden1!B82</f>
        <v>-1007577937</v>
      </c>
      <c r="E99" s="71">
        <f t="shared" si="1"/>
        <v>-992868274</v>
      </c>
      <c r="F99" s="71">
        <f>hidden1!C82</f>
        <v>-992868274</v>
      </c>
      <c r="G99" s="68" t="s">
        <v>204</v>
      </c>
      <c r="H99" s="68" t="s">
        <v>204</v>
      </c>
    </row>
    <row r="100" spans="1:8" ht="32.85" customHeight="1" x14ac:dyDescent="0.25">
      <c r="A100" s="80" t="s">
        <v>564</v>
      </c>
      <c r="B100" s="68" t="s">
        <v>565</v>
      </c>
      <c r="C100" s="68">
        <v>1429</v>
      </c>
      <c r="D100" s="71">
        <f>hidden1!B83</f>
        <v>0</v>
      </c>
      <c r="E100" s="71">
        <f t="shared" si="1"/>
        <v>0</v>
      </c>
      <c r="F100" s="71">
        <f>hidden1!C83</f>
        <v>0</v>
      </c>
      <c r="G100" s="68" t="s">
        <v>204</v>
      </c>
      <c r="H100" s="68" t="s">
        <v>204</v>
      </c>
    </row>
    <row r="101" spans="1:8" ht="24.75" customHeight="1" x14ac:dyDescent="0.25">
      <c r="A101" s="80" t="s">
        <v>790</v>
      </c>
      <c r="B101" s="68" t="s">
        <v>857</v>
      </c>
      <c r="C101" s="68">
        <v>1432</v>
      </c>
      <c r="D101" s="71">
        <f>hidden1!B84</f>
        <v>-2572300</v>
      </c>
      <c r="E101" s="71">
        <f t="shared" si="1"/>
        <v>-2572300</v>
      </c>
      <c r="F101" s="71">
        <f>hidden1!C84</f>
        <v>-2572300</v>
      </c>
      <c r="G101" s="68" t="s">
        <v>204</v>
      </c>
      <c r="H101" s="68" t="s">
        <v>204</v>
      </c>
    </row>
    <row r="102" spans="1:8" ht="32.85" customHeight="1" x14ac:dyDescent="0.25">
      <c r="A102" s="80" t="s">
        <v>791</v>
      </c>
      <c r="B102" s="68" t="s">
        <v>856</v>
      </c>
      <c r="C102" s="68">
        <v>1433</v>
      </c>
      <c r="D102" s="71">
        <f>hidden1!B85</f>
        <v>-12992141</v>
      </c>
      <c r="E102" s="71">
        <f t="shared" si="1"/>
        <v>-12997641</v>
      </c>
      <c r="F102" s="71">
        <f>hidden1!C85</f>
        <v>-12997641</v>
      </c>
      <c r="G102" s="68" t="s">
        <v>204</v>
      </c>
      <c r="H102" s="68" t="s">
        <v>204</v>
      </c>
    </row>
    <row r="103" spans="1:8" ht="58.5" customHeight="1" x14ac:dyDescent="0.35">
      <c r="A103" s="89" t="s">
        <v>1087</v>
      </c>
      <c r="B103" s="90"/>
      <c r="C103" s="68">
        <v>1435</v>
      </c>
      <c r="D103" s="71">
        <f>hidden1!B86</f>
        <v>284938367</v>
      </c>
      <c r="E103" s="71">
        <f t="shared" si="1"/>
        <v>276977714</v>
      </c>
      <c r="F103" s="71">
        <f>hidden1!C86</f>
        <v>276977714</v>
      </c>
      <c r="G103" s="68" t="s">
        <v>204</v>
      </c>
      <c r="H103" s="68" t="s">
        <v>204</v>
      </c>
    </row>
    <row r="104" spans="1:8" ht="52.35" customHeight="1" x14ac:dyDescent="0.3">
      <c r="A104" s="91" t="s">
        <v>566</v>
      </c>
      <c r="B104" s="68" t="s">
        <v>52</v>
      </c>
      <c r="C104" s="68">
        <v>1436</v>
      </c>
      <c r="D104" s="71">
        <f>hidden1!B87</f>
        <v>281307776</v>
      </c>
      <c r="E104" s="71">
        <f t="shared" si="1"/>
        <v>273447098</v>
      </c>
      <c r="F104" s="71">
        <f>hidden1!C87</f>
        <v>273447098</v>
      </c>
      <c r="G104" s="68" t="s">
        <v>204</v>
      </c>
      <c r="H104" s="68" t="s">
        <v>204</v>
      </c>
    </row>
    <row r="105" spans="1:8" ht="115.35" customHeight="1" x14ac:dyDescent="0.3">
      <c r="A105" s="92" t="s">
        <v>1005</v>
      </c>
      <c r="B105" s="68" t="s">
        <v>53</v>
      </c>
      <c r="C105" s="68">
        <v>1440</v>
      </c>
      <c r="D105" s="71">
        <f>hidden1!B88</f>
        <v>3630591</v>
      </c>
      <c r="E105" s="71">
        <f t="shared" si="1"/>
        <v>3530616</v>
      </c>
      <c r="F105" s="71">
        <f>hidden1!C88</f>
        <v>3530616</v>
      </c>
      <c r="G105" s="68" t="s">
        <v>204</v>
      </c>
      <c r="H105" s="68" t="s">
        <v>204</v>
      </c>
    </row>
    <row r="106" spans="1:8" ht="19.350000000000001" customHeight="1" x14ac:dyDescent="0.25">
      <c r="A106" s="93" t="s">
        <v>273</v>
      </c>
      <c r="B106" s="68"/>
      <c r="C106" s="68"/>
      <c r="D106" s="68"/>
      <c r="E106" s="68"/>
      <c r="F106" s="68"/>
      <c r="G106" s="68"/>
      <c r="H106" s="68"/>
    </row>
    <row r="107" spans="1:8" ht="96" customHeight="1" x14ac:dyDescent="0.25">
      <c r="A107" s="80" t="s">
        <v>286</v>
      </c>
      <c r="B107" s="68" t="s">
        <v>54</v>
      </c>
      <c r="C107" s="68">
        <v>1443</v>
      </c>
      <c r="D107" s="71">
        <f>hidden1!B89</f>
        <v>33026</v>
      </c>
      <c r="E107" s="71">
        <f>F107</f>
        <v>11494</v>
      </c>
      <c r="F107" s="71">
        <f>hidden1!C89</f>
        <v>11494</v>
      </c>
      <c r="G107" s="68" t="s">
        <v>204</v>
      </c>
      <c r="H107" s="68" t="s">
        <v>204</v>
      </c>
    </row>
    <row r="108" spans="1:8" ht="15" customHeight="1" x14ac:dyDescent="0.25">
      <c r="A108" s="93" t="s">
        <v>203</v>
      </c>
      <c r="B108" s="68"/>
      <c r="C108" s="68"/>
      <c r="D108" s="68"/>
      <c r="E108" s="68"/>
      <c r="F108" s="68"/>
      <c r="G108" s="68"/>
      <c r="H108" s="68"/>
    </row>
    <row r="109" spans="1:8" ht="109.65" customHeight="1" x14ac:dyDescent="0.25">
      <c r="A109" s="88" t="s">
        <v>921</v>
      </c>
      <c r="B109" s="68" t="s">
        <v>246</v>
      </c>
      <c r="C109" s="68">
        <v>1445</v>
      </c>
      <c r="D109" s="71">
        <f>hidden1!B90</f>
        <v>30023</v>
      </c>
      <c r="E109" s="71">
        <f>F109</f>
        <v>8519</v>
      </c>
      <c r="F109" s="71">
        <f>hidden1!C90</f>
        <v>8519</v>
      </c>
      <c r="G109" s="68" t="s">
        <v>204</v>
      </c>
      <c r="H109" s="68" t="s">
        <v>204</v>
      </c>
    </row>
    <row r="110" spans="1:8" ht="63" customHeight="1" x14ac:dyDescent="0.25">
      <c r="A110" s="88" t="s">
        <v>287</v>
      </c>
      <c r="B110" s="68" t="s">
        <v>196</v>
      </c>
      <c r="C110" s="68">
        <v>1448</v>
      </c>
      <c r="D110" s="71">
        <f>hidden1!B91</f>
        <v>3003</v>
      </c>
      <c r="E110" s="71">
        <f t="shared" ref="E110:E127" si="2">F110</f>
        <v>2977</v>
      </c>
      <c r="F110" s="71">
        <f>hidden1!C91</f>
        <v>2977</v>
      </c>
      <c r="G110" s="68" t="s">
        <v>204</v>
      </c>
      <c r="H110" s="68" t="s">
        <v>204</v>
      </c>
    </row>
    <row r="111" spans="1:8" ht="42" customHeight="1" x14ac:dyDescent="0.25">
      <c r="A111" s="88" t="s">
        <v>224</v>
      </c>
      <c r="B111" s="68" t="s">
        <v>225</v>
      </c>
      <c r="C111" s="68">
        <v>1449</v>
      </c>
      <c r="D111" s="71">
        <f>hidden1!B92</f>
        <v>0</v>
      </c>
      <c r="E111" s="71">
        <f t="shared" si="2"/>
        <v>-2</v>
      </c>
      <c r="F111" s="71">
        <f>hidden1!C92</f>
        <v>-2</v>
      </c>
      <c r="G111" s="68" t="s">
        <v>204</v>
      </c>
      <c r="H111" s="68" t="s">
        <v>204</v>
      </c>
    </row>
    <row r="112" spans="1:8" ht="33.75" customHeight="1" x14ac:dyDescent="0.25">
      <c r="A112" s="80" t="s">
        <v>288</v>
      </c>
      <c r="B112" s="68" t="s">
        <v>55</v>
      </c>
      <c r="C112" s="68">
        <v>1450</v>
      </c>
      <c r="D112" s="71">
        <f>hidden1!B93</f>
        <v>74160</v>
      </c>
      <c r="E112" s="71">
        <f t="shared" si="2"/>
        <v>73437</v>
      </c>
      <c r="F112" s="71">
        <f>hidden1!C93</f>
        <v>73437</v>
      </c>
      <c r="G112" s="68" t="s">
        <v>204</v>
      </c>
      <c r="H112" s="68" t="s">
        <v>204</v>
      </c>
    </row>
    <row r="113" spans="1:8" ht="48.9" customHeight="1" x14ac:dyDescent="0.25">
      <c r="A113" s="80" t="s">
        <v>922</v>
      </c>
      <c r="B113" s="68" t="s">
        <v>590</v>
      </c>
      <c r="C113" s="68">
        <v>1452</v>
      </c>
      <c r="D113" s="71">
        <f>hidden1!B94</f>
        <v>7724</v>
      </c>
      <c r="E113" s="71">
        <f t="shared" si="2"/>
        <v>7724</v>
      </c>
      <c r="F113" s="71">
        <f>hidden1!C94</f>
        <v>7724</v>
      </c>
      <c r="G113" s="68" t="s">
        <v>204</v>
      </c>
      <c r="H113" s="68" t="s">
        <v>204</v>
      </c>
    </row>
    <row r="114" spans="1:8" ht="32.4" customHeight="1" x14ac:dyDescent="0.25">
      <c r="A114" s="80" t="s">
        <v>289</v>
      </c>
      <c r="B114" s="68" t="s">
        <v>290</v>
      </c>
      <c r="C114" s="68">
        <v>1455</v>
      </c>
      <c r="D114" s="71">
        <f>hidden1!B95</f>
        <v>0</v>
      </c>
      <c r="E114" s="71">
        <f t="shared" si="2"/>
        <v>0</v>
      </c>
      <c r="F114" s="71">
        <f>hidden1!C95</f>
        <v>0</v>
      </c>
      <c r="G114" s="68" t="s">
        <v>204</v>
      </c>
      <c r="H114" s="68" t="s">
        <v>204</v>
      </c>
    </row>
    <row r="115" spans="1:8" ht="32.4" customHeight="1" x14ac:dyDescent="0.25">
      <c r="A115" s="80" t="s">
        <v>291</v>
      </c>
      <c r="B115" s="68" t="s">
        <v>56</v>
      </c>
      <c r="C115" s="68">
        <v>1460</v>
      </c>
      <c r="D115" s="71">
        <f>hidden1!B96</f>
        <v>3976</v>
      </c>
      <c r="E115" s="71">
        <f t="shared" si="2"/>
        <v>3621</v>
      </c>
      <c r="F115" s="71">
        <f>hidden1!C96</f>
        <v>3621</v>
      </c>
      <c r="G115" s="68" t="s">
        <v>204</v>
      </c>
      <c r="H115" s="68" t="s">
        <v>204</v>
      </c>
    </row>
    <row r="116" spans="1:8" ht="33" customHeight="1" x14ac:dyDescent="0.25">
      <c r="A116" s="80" t="s">
        <v>292</v>
      </c>
      <c r="B116" s="68" t="s">
        <v>57</v>
      </c>
      <c r="C116" s="68">
        <v>1465</v>
      </c>
      <c r="D116" s="71">
        <f>hidden1!B97</f>
        <v>1328312</v>
      </c>
      <c r="E116" s="71">
        <f>F116</f>
        <v>1310789</v>
      </c>
      <c r="F116" s="71">
        <f>hidden1!C97</f>
        <v>1310789</v>
      </c>
      <c r="G116" s="68" t="s">
        <v>204</v>
      </c>
      <c r="H116" s="68" t="s">
        <v>204</v>
      </c>
    </row>
    <row r="117" spans="1:8" ht="33" customHeight="1" x14ac:dyDescent="0.25">
      <c r="A117" s="80" t="s">
        <v>293</v>
      </c>
      <c r="B117" s="68" t="s">
        <v>58</v>
      </c>
      <c r="C117" s="68">
        <v>1470</v>
      </c>
      <c r="D117" s="71">
        <f>hidden1!B98</f>
        <v>1231212</v>
      </c>
      <c r="E117" s="71">
        <f t="shared" si="2"/>
        <v>1193466</v>
      </c>
      <c r="F117" s="71">
        <f>hidden1!C98</f>
        <v>1193466</v>
      </c>
      <c r="G117" s="68" t="s">
        <v>204</v>
      </c>
      <c r="H117" s="68" t="s">
        <v>204</v>
      </c>
    </row>
    <row r="118" spans="1:8" ht="50.1" customHeight="1" x14ac:dyDescent="0.25">
      <c r="A118" s="80" t="s">
        <v>294</v>
      </c>
      <c r="B118" s="68" t="s">
        <v>59</v>
      </c>
      <c r="C118" s="68">
        <v>1475</v>
      </c>
      <c r="D118" s="71">
        <f>hidden1!B99</f>
        <v>121622</v>
      </c>
      <c r="E118" s="71">
        <f t="shared" si="2"/>
        <v>115948</v>
      </c>
      <c r="F118" s="71">
        <f>hidden1!C99</f>
        <v>115948</v>
      </c>
      <c r="G118" s="68" t="s">
        <v>204</v>
      </c>
      <c r="H118" s="68" t="s">
        <v>204</v>
      </c>
    </row>
    <row r="119" spans="1:8" ht="49.35" customHeight="1" x14ac:dyDescent="0.25">
      <c r="A119" s="80" t="s">
        <v>923</v>
      </c>
      <c r="B119" s="68" t="s">
        <v>60</v>
      </c>
      <c r="C119" s="68">
        <v>1485</v>
      </c>
      <c r="D119" s="71">
        <f>hidden1!B100</f>
        <v>787537</v>
      </c>
      <c r="E119" s="71">
        <f t="shared" si="2"/>
        <v>772708</v>
      </c>
      <c r="F119" s="71">
        <f>hidden1!C100</f>
        <v>772708</v>
      </c>
      <c r="G119" s="68" t="s">
        <v>204</v>
      </c>
      <c r="H119" s="68" t="s">
        <v>204</v>
      </c>
    </row>
    <row r="120" spans="1:8" ht="33" customHeight="1" x14ac:dyDescent="0.25">
      <c r="A120" s="80" t="s">
        <v>239</v>
      </c>
      <c r="B120" s="68" t="s">
        <v>240</v>
      </c>
      <c r="C120" s="68">
        <v>1495</v>
      </c>
      <c r="D120" s="71">
        <f>hidden1!B101</f>
        <v>40928</v>
      </c>
      <c r="E120" s="71">
        <f t="shared" si="2"/>
        <v>40526</v>
      </c>
      <c r="F120" s="71">
        <f>hidden1!C101</f>
        <v>40526</v>
      </c>
      <c r="G120" s="68" t="s">
        <v>204</v>
      </c>
      <c r="H120" s="68" t="s">
        <v>204</v>
      </c>
    </row>
    <row r="121" spans="1:8" ht="33" customHeight="1" x14ac:dyDescent="0.25">
      <c r="A121" s="80" t="s">
        <v>947</v>
      </c>
      <c r="B121" s="68" t="s">
        <v>948</v>
      </c>
      <c r="C121" s="68">
        <v>1496</v>
      </c>
      <c r="D121" s="71">
        <f>hidden1!B102</f>
        <v>0</v>
      </c>
      <c r="E121" s="71">
        <f t="shared" si="2"/>
        <v>0</v>
      </c>
      <c r="F121" s="71">
        <f>hidden1!C102</f>
        <v>0</v>
      </c>
      <c r="G121" s="68" t="s">
        <v>204</v>
      </c>
      <c r="H121" s="68" t="s">
        <v>204</v>
      </c>
    </row>
    <row r="122" spans="1:8" ht="34.35" customHeight="1" x14ac:dyDescent="0.25">
      <c r="A122" s="80" t="s">
        <v>295</v>
      </c>
      <c r="B122" s="68" t="s">
        <v>22</v>
      </c>
      <c r="C122" s="68">
        <v>1500</v>
      </c>
      <c r="D122" s="71">
        <f>hidden1!B103</f>
        <v>3</v>
      </c>
      <c r="E122" s="71">
        <f>F122</f>
        <v>3</v>
      </c>
      <c r="F122" s="71">
        <f>hidden1!C103</f>
        <v>3</v>
      </c>
      <c r="G122" s="68" t="s">
        <v>204</v>
      </c>
      <c r="H122" s="68" t="s">
        <v>204</v>
      </c>
    </row>
    <row r="123" spans="1:8" ht="34.35" customHeight="1" x14ac:dyDescent="0.25">
      <c r="A123" s="80" t="s">
        <v>591</v>
      </c>
      <c r="B123" s="68" t="s">
        <v>592</v>
      </c>
      <c r="C123" s="68">
        <v>1502</v>
      </c>
      <c r="D123" s="71">
        <f>hidden1!B104</f>
        <v>0</v>
      </c>
      <c r="E123" s="71">
        <f t="shared" si="2"/>
        <v>3</v>
      </c>
      <c r="F123" s="71">
        <f>hidden1!C104</f>
        <v>3</v>
      </c>
      <c r="G123" s="68" t="s">
        <v>204</v>
      </c>
      <c r="H123" s="68" t="s">
        <v>204</v>
      </c>
    </row>
    <row r="124" spans="1:8" ht="34.5" customHeight="1" x14ac:dyDescent="0.25">
      <c r="A124" s="80" t="s">
        <v>513</v>
      </c>
      <c r="B124" s="68" t="s">
        <v>514</v>
      </c>
      <c r="C124" s="68">
        <v>1504</v>
      </c>
      <c r="D124" s="71">
        <f>hidden1!B105</f>
        <v>1275</v>
      </c>
      <c r="E124" s="71">
        <f t="shared" si="2"/>
        <v>85</v>
      </c>
      <c r="F124" s="71">
        <f>hidden1!C105</f>
        <v>85</v>
      </c>
      <c r="G124" s="68" t="s">
        <v>204</v>
      </c>
      <c r="H124" s="68" t="s">
        <v>204</v>
      </c>
    </row>
    <row r="125" spans="1:8" ht="53.85" customHeight="1" x14ac:dyDescent="0.25">
      <c r="A125" s="80" t="s">
        <v>542</v>
      </c>
      <c r="B125" s="68" t="s">
        <v>544</v>
      </c>
      <c r="C125" s="68">
        <v>1505</v>
      </c>
      <c r="D125" s="71">
        <f>hidden1!B106</f>
        <v>705</v>
      </c>
      <c r="E125" s="71">
        <f t="shared" si="2"/>
        <v>703</v>
      </c>
      <c r="F125" s="71">
        <f>hidden1!C106</f>
        <v>703</v>
      </c>
      <c r="G125" s="68" t="s">
        <v>204</v>
      </c>
      <c r="H125" s="68" t="s">
        <v>204</v>
      </c>
    </row>
    <row r="126" spans="1:8" ht="34.5" customHeight="1" x14ac:dyDescent="0.25">
      <c r="A126" s="80" t="s">
        <v>543</v>
      </c>
      <c r="B126" s="68" t="s">
        <v>545</v>
      </c>
      <c r="C126" s="68">
        <v>1506</v>
      </c>
      <c r="D126" s="71">
        <f>hidden1!B107</f>
        <v>0</v>
      </c>
      <c r="E126" s="71">
        <f t="shared" si="2"/>
        <v>0</v>
      </c>
      <c r="F126" s="71">
        <f>hidden1!C107</f>
        <v>0</v>
      </c>
      <c r="G126" s="68" t="s">
        <v>204</v>
      </c>
      <c r="H126" s="68" t="s">
        <v>204</v>
      </c>
    </row>
    <row r="127" spans="1:8" ht="67.349999999999994" customHeight="1" x14ac:dyDescent="0.25">
      <c r="A127" s="80" t="s">
        <v>547</v>
      </c>
      <c r="B127" s="68" t="s">
        <v>546</v>
      </c>
      <c r="C127" s="68">
        <v>1507</v>
      </c>
      <c r="D127" s="71">
        <f>hidden1!B108</f>
        <v>111</v>
      </c>
      <c r="E127" s="71">
        <f t="shared" si="2"/>
        <v>109</v>
      </c>
      <c r="F127" s="71">
        <f>hidden1!C108</f>
        <v>109</v>
      </c>
      <c r="G127" s="68" t="s">
        <v>204</v>
      </c>
      <c r="H127" s="68" t="s">
        <v>204</v>
      </c>
    </row>
    <row r="128" spans="1:8" ht="41.1" customHeight="1" x14ac:dyDescent="0.25">
      <c r="A128" s="94" t="s">
        <v>461</v>
      </c>
      <c r="B128" s="68" t="s">
        <v>462</v>
      </c>
      <c r="C128" s="68">
        <v>1508</v>
      </c>
      <c r="D128" s="71">
        <f>hidden1!B109</f>
        <v>4464764</v>
      </c>
      <c r="E128" s="71">
        <f>G128</f>
        <v>3335841</v>
      </c>
      <c r="F128" s="95" t="s">
        <v>204</v>
      </c>
      <c r="G128" s="71">
        <f>hidden1!D109</f>
        <v>3335841</v>
      </c>
      <c r="H128" s="71">
        <f>hidden1!E109</f>
        <v>0</v>
      </c>
    </row>
    <row r="129" spans="1:8" ht="70.650000000000006" customHeight="1" x14ac:dyDescent="0.25">
      <c r="A129" s="94" t="s">
        <v>924</v>
      </c>
      <c r="B129" s="68" t="s">
        <v>925</v>
      </c>
      <c r="C129" s="68">
        <v>1509</v>
      </c>
      <c r="D129" s="71">
        <f>hidden1!B110</f>
        <v>414896</v>
      </c>
      <c r="E129" s="71">
        <f>F129+G129</f>
        <v>360084</v>
      </c>
      <c r="F129" s="71">
        <f>hidden1!C110</f>
        <v>165638</v>
      </c>
      <c r="G129" s="71">
        <f>hidden1!D110</f>
        <v>194446</v>
      </c>
      <c r="H129" s="71">
        <f>hidden1!E110</f>
        <v>28839</v>
      </c>
    </row>
    <row r="130" spans="1:8" ht="36.75" customHeight="1" x14ac:dyDescent="0.3">
      <c r="A130" s="69" t="s">
        <v>1088</v>
      </c>
      <c r="B130" s="68" t="s">
        <v>61</v>
      </c>
      <c r="C130" s="68">
        <v>1510</v>
      </c>
      <c r="D130" s="71">
        <f>hidden1!B111</f>
        <v>1346213070</v>
      </c>
      <c r="E130" s="71">
        <f>G130</f>
        <v>775665553</v>
      </c>
      <c r="F130" s="68" t="s">
        <v>204</v>
      </c>
      <c r="G130" s="71">
        <f>hidden1!D111</f>
        <v>775665553</v>
      </c>
      <c r="H130" s="71">
        <f>hidden1!E111</f>
        <v>69425506</v>
      </c>
    </row>
    <row r="131" spans="1:8" ht="33" customHeight="1" x14ac:dyDescent="0.25">
      <c r="A131" s="78" t="s">
        <v>792</v>
      </c>
      <c r="B131" s="68" t="s">
        <v>62</v>
      </c>
      <c r="C131" s="68">
        <v>1520</v>
      </c>
      <c r="D131" s="71">
        <f>hidden1!B112</f>
        <v>-2325689</v>
      </c>
      <c r="E131" s="71">
        <f>G131</f>
        <v>4842529</v>
      </c>
      <c r="F131" s="68" t="s">
        <v>204</v>
      </c>
      <c r="G131" s="71">
        <f>hidden1!D112</f>
        <v>4842529</v>
      </c>
      <c r="H131" s="71">
        <f>hidden1!E112</f>
        <v>3158243</v>
      </c>
    </row>
    <row r="132" spans="1:8" ht="15.6" customHeight="1" x14ac:dyDescent="0.25">
      <c r="A132" s="79" t="s">
        <v>208</v>
      </c>
      <c r="B132" s="68"/>
      <c r="C132" s="68"/>
      <c r="D132" s="68"/>
      <c r="E132" s="68"/>
      <c r="F132" s="68"/>
      <c r="G132" s="68"/>
      <c r="H132" s="68"/>
    </row>
    <row r="133" spans="1:8" s="97" customFormat="1" ht="79.349999999999994" customHeight="1" x14ac:dyDescent="0.25">
      <c r="A133" s="80" t="s">
        <v>296</v>
      </c>
      <c r="B133" s="68" t="s">
        <v>63</v>
      </c>
      <c r="C133" s="68">
        <v>1530</v>
      </c>
      <c r="D133" s="71">
        <f>hidden1!B113</f>
        <v>-692588</v>
      </c>
      <c r="E133" s="71">
        <f t="shared" ref="E133:E141" si="3">G133</f>
        <v>1781037</v>
      </c>
      <c r="F133" s="68" t="s">
        <v>204</v>
      </c>
      <c r="G133" s="71">
        <f>hidden1!D113</f>
        <v>1781037</v>
      </c>
      <c r="H133" s="71">
        <f>hidden1!E113</f>
        <v>98063</v>
      </c>
    </row>
    <row r="134" spans="1:8" s="97" customFormat="1" ht="62.4" customHeight="1" x14ac:dyDescent="0.25">
      <c r="A134" s="80" t="s">
        <v>297</v>
      </c>
      <c r="B134" s="68" t="s">
        <v>64</v>
      </c>
      <c r="C134" s="68">
        <v>1540</v>
      </c>
      <c r="D134" s="71">
        <f>hidden1!B114</f>
        <v>-1202353</v>
      </c>
      <c r="E134" s="71">
        <f t="shared" si="3"/>
        <v>2168867</v>
      </c>
      <c r="F134" s="68" t="s">
        <v>204</v>
      </c>
      <c r="G134" s="71">
        <f>hidden1!D114</f>
        <v>2168867</v>
      </c>
      <c r="H134" s="71">
        <f>hidden1!E114</f>
        <v>2167555</v>
      </c>
    </row>
    <row r="135" spans="1:8" s="97" customFormat="1" ht="66.75" customHeight="1" x14ac:dyDescent="0.25">
      <c r="A135" s="80" t="s">
        <v>298</v>
      </c>
      <c r="B135" s="68" t="s">
        <v>299</v>
      </c>
      <c r="C135" s="68">
        <v>1544</v>
      </c>
      <c r="D135" s="71">
        <f>hidden1!B115</f>
        <v>-71118</v>
      </c>
      <c r="E135" s="71">
        <f t="shared" si="3"/>
        <v>256519</v>
      </c>
      <c r="F135" s="68" t="s">
        <v>204</v>
      </c>
      <c r="G135" s="71">
        <f>hidden1!D115</f>
        <v>256519</v>
      </c>
      <c r="H135" s="71">
        <f>hidden1!E115</f>
        <v>256519</v>
      </c>
    </row>
    <row r="136" spans="1:8" s="97" customFormat="1" ht="67.5" customHeight="1" x14ac:dyDescent="0.25">
      <c r="A136" s="80" t="s">
        <v>300</v>
      </c>
      <c r="B136" s="68" t="s">
        <v>301</v>
      </c>
      <c r="C136" s="68">
        <v>1545</v>
      </c>
      <c r="D136" s="71">
        <f>hidden1!B116</f>
        <v>0</v>
      </c>
      <c r="E136" s="71">
        <f t="shared" si="3"/>
        <v>0</v>
      </c>
      <c r="F136" s="68" t="s">
        <v>204</v>
      </c>
      <c r="G136" s="71">
        <f>hidden1!D116</f>
        <v>0</v>
      </c>
      <c r="H136" s="71">
        <f>hidden1!E116</f>
        <v>0</v>
      </c>
    </row>
    <row r="137" spans="1:8" s="97" customFormat="1" ht="117.75" customHeight="1" x14ac:dyDescent="0.25">
      <c r="A137" s="80" t="s">
        <v>793</v>
      </c>
      <c r="B137" s="68" t="s">
        <v>855</v>
      </c>
      <c r="C137" s="68">
        <v>1546</v>
      </c>
      <c r="D137" s="71">
        <f>hidden1!B117</f>
        <v>-61369</v>
      </c>
      <c r="E137" s="71">
        <f t="shared" si="3"/>
        <v>126474</v>
      </c>
      <c r="F137" s="68" t="s">
        <v>204</v>
      </c>
      <c r="G137" s="71">
        <f>hidden1!D117</f>
        <v>126474</v>
      </c>
      <c r="H137" s="71">
        <f>hidden1!E117</f>
        <v>126474</v>
      </c>
    </row>
    <row r="138" spans="1:8" s="97" customFormat="1" ht="64.349999999999994" customHeight="1" x14ac:dyDescent="0.25">
      <c r="A138" s="80" t="s">
        <v>302</v>
      </c>
      <c r="B138" s="68" t="s">
        <v>65</v>
      </c>
      <c r="C138" s="68">
        <v>1550</v>
      </c>
      <c r="D138" s="71">
        <f>hidden1!B118</f>
        <v>-342</v>
      </c>
      <c r="E138" s="71">
        <f t="shared" si="3"/>
        <v>681</v>
      </c>
      <c r="F138" s="68" t="s">
        <v>204</v>
      </c>
      <c r="G138" s="71">
        <f>hidden1!D118</f>
        <v>681</v>
      </c>
      <c r="H138" s="71">
        <f>hidden1!E118</f>
        <v>681</v>
      </c>
    </row>
    <row r="139" spans="1:8" s="97" customFormat="1" ht="63.75" customHeight="1" x14ac:dyDescent="0.25">
      <c r="A139" s="80" t="s">
        <v>303</v>
      </c>
      <c r="B139" s="68" t="s">
        <v>66</v>
      </c>
      <c r="C139" s="68">
        <v>1560</v>
      </c>
      <c r="D139" s="71">
        <f>hidden1!B119</f>
        <v>-175060</v>
      </c>
      <c r="E139" s="71">
        <f t="shared" si="3"/>
        <v>258030</v>
      </c>
      <c r="F139" s="68" t="s">
        <v>204</v>
      </c>
      <c r="G139" s="71">
        <f>hidden1!D119</f>
        <v>258030</v>
      </c>
      <c r="H139" s="71">
        <f>hidden1!E119</f>
        <v>258030</v>
      </c>
    </row>
    <row r="140" spans="1:8" s="97" customFormat="1" ht="66.599999999999994" customHeight="1" x14ac:dyDescent="0.25">
      <c r="A140" s="80" t="s">
        <v>304</v>
      </c>
      <c r="B140" s="68" t="s">
        <v>305</v>
      </c>
      <c r="C140" s="68">
        <v>1565</v>
      </c>
      <c r="D140" s="71">
        <f>hidden1!B120</f>
        <v>-122859</v>
      </c>
      <c r="E140" s="71">
        <f t="shared" si="3"/>
        <v>250921</v>
      </c>
      <c r="F140" s="68" t="s">
        <v>204</v>
      </c>
      <c r="G140" s="71">
        <f>hidden1!D120</f>
        <v>250921</v>
      </c>
      <c r="H140" s="71">
        <f>hidden1!E120</f>
        <v>250921</v>
      </c>
    </row>
    <row r="141" spans="1:8" ht="20.399999999999999" customHeight="1" x14ac:dyDescent="0.25">
      <c r="A141" s="98" t="s">
        <v>306</v>
      </c>
      <c r="B141" s="68" t="s">
        <v>67</v>
      </c>
      <c r="C141" s="68">
        <v>1570</v>
      </c>
      <c r="D141" s="71">
        <f>hidden1!B121</f>
        <v>1176317628</v>
      </c>
      <c r="E141" s="71">
        <f t="shared" si="3"/>
        <v>651168049</v>
      </c>
      <c r="F141" s="68" t="s">
        <v>204</v>
      </c>
      <c r="G141" s="71">
        <f>hidden1!D121</f>
        <v>651168049</v>
      </c>
      <c r="H141" s="71">
        <f>hidden1!E121</f>
        <v>5684233</v>
      </c>
    </row>
    <row r="142" spans="1:8" ht="14.4" customHeight="1" x14ac:dyDescent="0.25">
      <c r="A142" s="79" t="s">
        <v>177</v>
      </c>
      <c r="B142" s="68"/>
      <c r="C142" s="68"/>
      <c r="D142" s="68"/>
      <c r="E142" s="68"/>
      <c r="F142" s="68"/>
      <c r="G142" s="68"/>
      <c r="H142" s="68"/>
    </row>
    <row r="143" spans="1:8" ht="33.6" customHeight="1" x14ac:dyDescent="0.25">
      <c r="A143" s="80" t="s">
        <v>307</v>
      </c>
      <c r="B143" s="68" t="s">
        <v>68</v>
      </c>
      <c r="C143" s="68">
        <v>1575</v>
      </c>
      <c r="D143" s="71">
        <f>hidden1!B122</f>
        <v>990177866</v>
      </c>
      <c r="E143" s="71">
        <f>G143</f>
        <v>560364807</v>
      </c>
      <c r="F143" s="68" t="s">
        <v>204</v>
      </c>
      <c r="G143" s="71">
        <f>hidden1!D122</f>
        <v>560364807</v>
      </c>
      <c r="H143" s="71">
        <f>hidden1!E122</f>
        <v>5237147</v>
      </c>
    </row>
    <row r="144" spans="1:8" ht="33.6" customHeight="1" x14ac:dyDescent="0.25">
      <c r="A144" s="80" t="s">
        <v>308</v>
      </c>
      <c r="B144" s="68" t="s">
        <v>69</v>
      </c>
      <c r="C144" s="68">
        <v>1580</v>
      </c>
      <c r="D144" s="71">
        <f>hidden1!B123</f>
        <v>186139762</v>
      </c>
      <c r="E144" s="71">
        <f>G144</f>
        <v>90803242</v>
      </c>
      <c r="F144" s="68" t="s">
        <v>204</v>
      </c>
      <c r="G144" s="71">
        <f>hidden1!D123</f>
        <v>90803242</v>
      </c>
      <c r="H144" s="71">
        <f>hidden1!E123</f>
        <v>447086</v>
      </c>
    </row>
    <row r="145" spans="1:8" ht="22.35" customHeight="1" x14ac:dyDescent="0.25">
      <c r="A145" s="78" t="s">
        <v>309</v>
      </c>
      <c r="B145" s="68" t="s">
        <v>70</v>
      </c>
      <c r="C145" s="68">
        <v>1590</v>
      </c>
      <c r="D145" s="71">
        <f>hidden1!B124</f>
        <v>34047304</v>
      </c>
      <c r="E145" s="71">
        <f>G145</f>
        <v>42426486</v>
      </c>
      <c r="F145" s="68" t="s">
        <v>204</v>
      </c>
      <c r="G145" s="71">
        <f>hidden1!D124</f>
        <v>42426486</v>
      </c>
      <c r="H145" s="71">
        <f>hidden1!E124</f>
        <v>2383139</v>
      </c>
    </row>
    <row r="146" spans="1:8" ht="14.1" customHeight="1" x14ac:dyDescent="0.25">
      <c r="A146" s="79" t="s">
        <v>177</v>
      </c>
      <c r="B146" s="68"/>
      <c r="C146" s="68"/>
      <c r="D146" s="68"/>
      <c r="E146" s="68"/>
      <c r="F146" s="68"/>
      <c r="G146" s="68"/>
      <c r="H146" s="68"/>
    </row>
    <row r="147" spans="1:8" ht="20.399999999999999" customHeight="1" x14ac:dyDescent="0.25">
      <c r="A147" s="99" t="s">
        <v>310</v>
      </c>
      <c r="B147" s="68" t="s">
        <v>71</v>
      </c>
      <c r="C147" s="68">
        <v>1595</v>
      </c>
      <c r="D147" s="71">
        <f>hidden1!B125</f>
        <v>35319526</v>
      </c>
      <c r="E147" s="71">
        <f>G147</f>
        <v>23105285</v>
      </c>
      <c r="F147" s="68" t="s">
        <v>204</v>
      </c>
      <c r="G147" s="71">
        <f>hidden1!D125</f>
        <v>23105285</v>
      </c>
      <c r="H147" s="71">
        <f>hidden1!E125</f>
        <v>1217842</v>
      </c>
    </row>
    <row r="148" spans="1:8" ht="23.4" customHeight="1" x14ac:dyDescent="0.25">
      <c r="A148" s="99" t="s">
        <v>311</v>
      </c>
      <c r="B148" s="68" t="s">
        <v>72</v>
      </c>
      <c r="C148" s="68">
        <v>1600</v>
      </c>
      <c r="D148" s="71">
        <f>hidden1!B126</f>
        <v>-1272222</v>
      </c>
      <c r="E148" s="71">
        <f>G148</f>
        <v>19321201</v>
      </c>
      <c r="F148" s="68" t="s">
        <v>204</v>
      </c>
      <c r="G148" s="71">
        <f>hidden1!D126</f>
        <v>19321201</v>
      </c>
      <c r="H148" s="71">
        <f>hidden1!E126</f>
        <v>1165297</v>
      </c>
    </row>
    <row r="149" spans="1:8" ht="20.100000000000001" customHeight="1" x14ac:dyDescent="0.25">
      <c r="A149" s="78" t="s">
        <v>312</v>
      </c>
      <c r="B149" s="68" t="s">
        <v>313</v>
      </c>
      <c r="C149" s="68">
        <v>1610</v>
      </c>
      <c r="D149" s="71">
        <f>hidden1!B127</f>
        <v>875486</v>
      </c>
      <c r="E149" s="71">
        <f>G149</f>
        <v>828353</v>
      </c>
      <c r="F149" s="68" t="s">
        <v>204</v>
      </c>
      <c r="G149" s="71">
        <f>hidden1!D127</f>
        <v>828353</v>
      </c>
      <c r="H149" s="71">
        <f>hidden1!E127</f>
        <v>6510</v>
      </c>
    </row>
    <row r="150" spans="1:8" ht="21.6" customHeight="1" x14ac:dyDescent="0.25">
      <c r="A150" s="78" t="s">
        <v>799</v>
      </c>
      <c r="B150" s="68" t="s">
        <v>73</v>
      </c>
      <c r="C150" s="68">
        <v>1620</v>
      </c>
      <c r="D150" s="71">
        <f>hidden1!B128</f>
        <v>137298341</v>
      </c>
      <c r="E150" s="71">
        <f>G150</f>
        <v>76400136</v>
      </c>
      <c r="F150" s="68" t="s">
        <v>204</v>
      </c>
      <c r="G150" s="71">
        <f>hidden1!D128</f>
        <v>76400136</v>
      </c>
      <c r="H150" s="71">
        <f>hidden1!E128</f>
        <v>58193381</v>
      </c>
    </row>
    <row r="151" spans="1:8" ht="15" customHeight="1" x14ac:dyDescent="0.25">
      <c r="A151" s="79" t="s">
        <v>208</v>
      </c>
      <c r="B151" s="68"/>
      <c r="C151" s="68"/>
      <c r="D151" s="68"/>
      <c r="E151" s="68"/>
      <c r="F151" s="68"/>
      <c r="G151" s="71"/>
      <c r="H151" s="71"/>
    </row>
    <row r="152" spans="1:8" ht="33.75" customHeight="1" x14ac:dyDescent="0.25">
      <c r="A152" s="100" t="s">
        <v>800</v>
      </c>
      <c r="B152" s="68" t="s">
        <v>890</v>
      </c>
      <c r="C152" s="68">
        <v>1622</v>
      </c>
      <c r="D152" s="71">
        <f>hidden1!B129</f>
        <v>137929636</v>
      </c>
      <c r="E152" s="71">
        <f>G152</f>
        <v>73835136</v>
      </c>
      <c r="F152" s="68" t="s">
        <v>204</v>
      </c>
      <c r="G152" s="71">
        <f>hidden1!D129</f>
        <v>73835136</v>
      </c>
      <c r="H152" s="71">
        <f>hidden1!E129</f>
        <v>55640380</v>
      </c>
    </row>
    <row r="153" spans="1:8" ht="18" customHeight="1" x14ac:dyDescent="0.25">
      <c r="A153" s="79" t="s">
        <v>177</v>
      </c>
      <c r="B153" s="68"/>
      <c r="C153" s="68"/>
      <c r="D153" s="68"/>
      <c r="E153" s="68"/>
      <c r="F153" s="68"/>
      <c r="G153" s="68"/>
      <c r="H153" s="68"/>
    </row>
    <row r="154" spans="1:8" ht="68.400000000000006" customHeight="1" x14ac:dyDescent="0.25">
      <c r="A154" s="88" t="s">
        <v>314</v>
      </c>
      <c r="B154" s="68" t="s">
        <v>315</v>
      </c>
      <c r="C154" s="68">
        <v>1624</v>
      </c>
      <c r="D154" s="71">
        <f>hidden1!B130</f>
        <v>35356715</v>
      </c>
      <c r="E154" s="71">
        <f t="shared" ref="E154:E162" si="4">G154</f>
        <v>19935706</v>
      </c>
      <c r="F154" s="68" t="s">
        <v>204</v>
      </c>
      <c r="G154" s="71">
        <f>hidden1!D130</f>
        <v>19935706</v>
      </c>
      <c r="H154" s="71">
        <f>hidden1!E130</f>
        <v>1781545</v>
      </c>
    </row>
    <row r="155" spans="1:8" ht="48.15" customHeight="1" x14ac:dyDescent="0.25">
      <c r="A155" s="88" t="s">
        <v>316</v>
      </c>
      <c r="B155" s="68" t="s">
        <v>317</v>
      </c>
      <c r="C155" s="68">
        <v>1626</v>
      </c>
      <c r="D155" s="71">
        <f>hidden1!B131</f>
        <v>76095628</v>
      </c>
      <c r="E155" s="71">
        <f t="shared" si="4"/>
        <v>39908541</v>
      </c>
      <c r="F155" s="68" t="s">
        <v>204</v>
      </c>
      <c r="G155" s="71">
        <f>hidden1!D131</f>
        <v>39908541</v>
      </c>
      <c r="H155" s="71">
        <f>hidden1!E131</f>
        <v>39867977</v>
      </c>
    </row>
    <row r="156" spans="1:8" ht="48.15" customHeight="1" x14ac:dyDescent="0.25">
      <c r="A156" s="88" t="s">
        <v>795</v>
      </c>
      <c r="B156" s="68" t="s">
        <v>794</v>
      </c>
      <c r="C156" s="68">
        <v>1628</v>
      </c>
      <c r="D156" s="71">
        <f>hidden1!B132</f>
        <v>3107273</v>
      </c>
      <c r="E156" s="71">
        <f t="shared" si="4"/>
        <v>2409702</v>
      </c>
      <c r="F156" s="68" t="s">
        <v>204</v>
      </c>
      <c r="G156" s="71">
        <f>hidden1!D132</f>
        <v>2409702</v>
      </c>
      <c r="H156" s="71">
        <f>hidden1!E132</f>
        <v>2409702</v>
      </c>
    </row>
    <row r="157" spans="1:8" ht="63.75" customHeight="1" x14ac:dyDescent="0.25">
      <c r="A157" s="88" t="s">
        <v>318</v>
      </c>
      <c r="B157" s="68" t="s">
        <v>319</v>
      </c>
      <c r="C157" s="68">
        <v>1634</v>
      </c>
      <c r="D157" s="71">
        <f>hidden1!B133</f>
        <v>2863092</v>
      </c>
      <c r="E157" s="71">
        <f t="shared" si="4"/>
        <v>1504377</v>
      </c>
      <c r="F157" s="68" t="s">
        <v>204</v>
      </c>
      <c r="G157" s="71">
        <f>hidden1!D133</f>
        <v>1504377</v>
      </c>
      <c r="H157" s="71">
        <f>hidden1!E133</f>
        <v>1504377</v>
      </c>
    </row>
    <row r="158" spans="1:8" ht="48.15" customHeight="1" x14ac:dyDescent="0.25">
      <c r="A158" s="88" t="s">
        <v>320</v>
      </c>
      <c r="B158" s="68" t="s">
        <v>321</v>
      </c>
      <c r="C158" s="68">
        <v>1635</v>
      </c>
      <c r="D158" s="71">
        <f>hidden1!B134</f>
        <v>0</v>
      </c>
      <c r="E158" s="71">
        <f t="shared" si="4"/>
        <v>20</v>
      </c>
      <c r="F158" s="68" t="s">
        <v>204</v>
      </c>
      <c r="G158" s="71">
        <f>hidden1!D134</f>
        <v>20</v>
      </c>
      <c r="H158" s="71">
        <f>hidden1!E134</f>
        <v>0</v>
      </c>
    </row>
    <row r="159" spans="1:8" ht="50.4" customHeight="1" x14ac:dyDescent="0.25">
      <c r="A159" s="88" t="s">
        <v>322</v>
      </c>
      <c r="B159" s="68" t="s">
        <v>323</v>
      </c>
      <c r="C159" s="68">
        <v>1636</v>
      </c>
      <c r="D159" s="71">
        <f>hidden1!B135</f>
        <v>167942</v>
      </c>
      <c r="E159" s="71">
        <f t="shared" si="4"/>
        <v>165559</v>
      </c>
      <c r="F159" s="68" t="s">
        <v>204</v>
      </c>
      <c r="G159" s="71">
        <f>hidden1!D135</f>
        <v>165559</v>
      </c>
      <c r="H159" s="71">
        <f>hidden1!E135</f>
        <v>165559</v>
      </c>
    </row>
    <row r="160" spans="1:8" ht="49.35" customHeight="1" x14ac:dyDescent="0.25">
      <c r="A160" s="88" t="s">
        <v>324</v>
      </c>
      <c r="B160" s="68" t="s">
        <v>325</v>
      </c>
      <c r="C160" s="68">
        <v>1637</v>
      </c>
      <c r="D160" s="71">
        <f>hidden1!B136</f>
        <v>11539319</v>
      </c>
      <c r="E160" s="71">
        <f t="shared" si="4"/>
        <v>5783592</v>
      </c>
      <c r="F160" s="68" t="s">
        <v>204</v>
      </c>
      <c r="G160" s="71">
        <f>hidden1!D136</f>
        <v>5783592</v>
      </c>
      <c r="H160" s="71">
        <f>hidden1!E136</f>
        <v>5783592</v>
      </c>
    </row>
    <row r="161" spans="1:8" ht="49.35" customHeight="1" x14ac:dyDescent="0.25">
      <c r="A161" s="88" t="s">
        <v>326</v>
      </c>
      <c r="B161" s="68" t="s">
        <v>327</v>
      </c>
      <c r="C161" s="68">
        <v>1638</v>
      </c>
      <c r="D161" s="71">
        <f>hidden1!B137</f>
        <v>8799667</v>
      </c>
      <c r="E161" s="71">
        <f t="shared" si="4"/>
        <v>4127639</v>
      </c>
      <c r="F161" s="68" t="s">
        <v>204</v>
      </c>
      <c r="G161" s="71">
        <f>hidden1!D137</f>
        <v>4127639</v>
      </c>
      <c r="H161" s="71">
        <f>hidden1!E137</f>
        <v>4127628</v>
      </c>
    </row>
    <row r="162" spans="1:8" ht="32.4" customHeight="1" x14ac:dyDescent="0.25">
      <c r="A162" s="100" t="s">
        <v>796</v>
      </c>
      <c r="B162" s="68" t="s">
        <v>328</v>
      </c>
      <c r="C162" s="68">
        <v>1639</v>
      </c>
      <c r="D162" s="71">
        <f>hidden1!B138</f>
        <v>-631295</v>
      </c>
      <c r="E162" s="71">
        <f t="shared" si="4"/>
        <v>2565000</v>
      </c>
      <c r="F162" s="68" t="s">
        <v>204</v>
      </c>
      <c r="G162" s="71">
        <f>hidden1!D138</f>
        <v>2565000</v>
      </c>
      <c r="H162" s="71">
        <f>hidden1!E138</f>
        <v>2553001</v>
      </c>
    </row>
    <row r="163" spans="1:8" ht="18" customHeight="1" x14ac:dyDescent="0.25">
      <c r="A163" s="79" t="s">
        <v>177</v>
      </c>
      <c r="B163" s="68"/>
      <c r="C163" s="68"/>
      <c r="D163" s="68"/>
      <c r="E163" s="68"/>
      <c r="F163" s="68"/>
      <c r="G163" s="71"/>
      <c r="H163" s="71"/>
    </row>
    <row r="164" spans="1:8" ht="62.4" customHeight="1" x14ac:dyDescent="0.25">
      <c r="A164" s="88" t="s">
        <v>329</v>
      </c>
      <c r="B164" s="68" t="s">
        <v>330</v>
      </c>
      <c r="C164" s="68">
        <v>1640</v>
      </c>
      <c r="D164" s="71">
        <f>hidden1!B139</f>
        <v>-8200</v>
      </c>
      <c r="E164" s="71">
        <f t="shared" ref="E164:E171" si="5">G164</f>
        <v>64283</v>
      </c>
      <c r="F164" s="68" t="s">
        <v>204</v>
      </c>
      <c r="G164" s="71">
        <f>hidden1!D139</f>
        <v>64283</v>
      </c>
      <c r="H164" s="71">
        <f>hidden1!E139</f>
        <v>52626</v>
      </c>
    </row>
    <row r="165" spans="1:8" ht="49.35" customHeight="1" x14ac:dyDescent="0.25">
      <c r="A165" s="88" t="s">
        <v>331</v>
      </c>
      <c r="B165" s="68" t="s">
        <v>332</v>
      </c>
      <c r="C165" s="68">
        <v>1641</v>
      </c>
      <c r="D165" s="71">
        <f>hidden1!B140</f>
        <v>-317201</v>
      </c>
      <c r="E165" s="71">
        <f t="shared" si="5"/>
        <v>1640296</v>
      </c>
      <c r="F165" s="68" t="s">
        <v>204</v>
      </c>
      <c r="G165" s="71">
        <f>hidden1!D140</f>
        <v>1640296</v>
      </c>
      <c r="H165" s="71">
        <f>hidden1!E140</f>
        <v>1639954</v>
      </c>
    </row>
    <row r="166" spans="1:8" ht="64.5" customHeight="1" x14ac:dyDescent="0.25">
      <c r="A166" s="88" t="s">
        <v>333</v>
      </c>
      <c r="B166" s="68" t="s">
        <v>334</v>
      </c>
      <c r="C166" s="68">
        <v>1642</v>
      </c>
      <c r="D166" s="71">
        <f>hidden1!B141</f>
        <v>-55123</v>
      </c>
      <c r="E166" s="71">
        <f t="shared" si="5"/>
        <v>48860</v>
      </c>
      <c r="F166" s="68" t="s">
        <v>204</v>
      </c>
      <c r="G166" s="71">
        <f>hidden1!D141</f>
        <v>48860</v>
      </c>
      <c r="H166" s="71">
        <f>hidden1!E141</f>
        <v>48860</v>
      </c>
    </row>
    <row r="167" spans="1:8" ht="50.1" customHeight="1" x14ac:dyDescent="0.25">
      <c r="A167" s="88" t="s">
        <v>335</v>
      </c>
      <c r="B167" s="68" t="s">
        <v>336</v>
      </c>
      <c r="C167" s="68">
        <v>1643</v>
      </c>
      <c r="D167" s="71">
        <f>hidden1!B142</f>
        <v>0</v>
      </c>
      <c r="E167" s="71">
        <f t="shared" si="5"/>
        <v>0</v>
      </c>
      <c r="F167" s="68" t="s">
        <v>204</v>
      </c>
      <c r="G167" s="71">
        <f>hidden1!D142</f>
        <v>0</v>
      </c>
      <c r="H167" s="71">
        <f>hidden1!E142</f>
        <v>0</v>
      </c>
    </row>
    <row r="168" spans="1:8" ht="49.35" customHeight="1" x14ac:dyDescent="0.25">
      <c r="A168" s="88" t="s">
        <v>337</v>
      </c>
      <c r="B168" s="68" t="s">
        <v>338</v>
      </c>
      <c r="C168" s="68">
        <v>1644</v>
      </c>
      <c r="D168" s="71">
        <f>hidden1!B143</f>
        <v>-569</v>
      </c>
      <c r="E168" s="71">
        <f t="shared" si="5"/>
        <v>2287</v>
      </c>
      <c r="F168" s="68" t="s">
        <v>204</v>
      </c>
      <c r="G168" s="71">
        <f>hidden1!D143</f>
        <v>2287</v>
      </c>
      <c r="H168" s="71">
        <f>hidden1!E143</f>
        <v>2287</v>
      </c>
    </row>
    <row r="169" spans="1:8" ht="64.5" customHeight="1" x14ac:dyDescent="0.25">
      <c r="A169" s="88" t="s">
        <v>339</v>
      </c>
      <c r="B169" s="68" t="s">
        <v>340</v>
      </c>
      <c r="C169" s="68">
        <v>1645</v>
      </c>
      <c r="D169" s="71">
        <f>hidden1!B144</f>
        <v>-145379</v>
      </c>
      <c r="E169" s="71">
        <f t="shared" si="5"/>
        <v>387658</v>
      </c>
      <c r="F169" s="68" t="s">
        <v>204</v>
      </c>
      <c r="G169" s="71">
        <f>hidden1!D144</f>
        <v>387658</v>
      </c>
      <c r="H169" s="71">
        <f>hidden1!E144</f>
        <v>387658</v>
      </c>
    </row>
    <row r="170" spans="1:8" ht="58.5" customHeight="1" x14ac:dyDescent="0.25">
      <c r="A170" s="88" t="s">
        <v>341</v>
      </c>
      <c r="B170" s="68" t="s">
        <v>342</v>
      </c>
      <c r="C170" s="68">
        <v>1646</v>
      </c>
      <c r="D170" s="71">
        <f>hidden1!B145</f>
        <v>-50882</v>
      </c>
      <c r="E170" s="71">
        <f t="shared" si="5"/>
        <v>260504</v>
      </c>
      <c r="F170" s="68" t="s">
        <v>204</v>
      </c>
      <c r="G170" s="71">
        <f>hidden1!D145</f>
        <v>260504</v>
      </c>
      <c r="H170" s="71">
        <f>hidden1!E145</f>
        <v>260504</v>
      </c>
    </row>
    <row r="171" spans="1:8" ht="60.75" customHeight="1" x14ac:dyDescent="0.25">
      <c r="A171" s="88" t="s">
        <v>797</v>
      </c>
      <c r="B171" s="68" t="s">
        <v>865</v>
      </c>
      <c r="C171" s="68">
        <v>1648</v>
      </c>
      <c r="D171" s="71">
        <f>hidden1!B146</f>
        <v>-53941</v>
      </c>
      <c r="E171" s="71">
        <f t="shared" si="5"/>
        <v>161112</v>
      </c>
      <c r="F171" s="68" t="s">
        <v>204</v>
      </c>
      <c r="G171" s="71">
        <f>hidden1!D146</f>
        <v>161112</v>
      </c>
      <c r="H171" s="71">
        <f>hidden1!E146</f>
        <v>161112</v>
      </c>
    </row>
    <row r="172" spans="1:8" ht="55.35" customHeight="1" x14ac:dyDescent="0.25">
      <c r="A172" s="82" t="s">
        <v>1089</v>
      </c>
      <c r="B172" s="68" t="s">
        <v>74</v>
      </c>
      <c r="C172" s="68">
        <v>1720</v>
      </c>
      <c r="D172" s="71">
        <f>hidden1!B147</f>
        <v>4251024809</v>
      </c>
      <c r="E172" s="71">
        <f>F172+G172</f>
        <v>4218500530</v>
      </c>
      <c r="F172" s="71">
        <f>hidden1!C147</f>
        <v>4123136420</v>
      </c>
      <c r="G172" s="71">
        <f>hidden1!D147</f>
        <v>95364110</v>
      </c>
      <c r="H172" s="71">
        <f>hidden1!E147</f>
        <v>2024249</v>
      </c>
    </row>
    <row r="173" spans="1:8" ht="57.6" customHeight="1" x14ac:dyDescent="0.25">
      <c r="A173" s="98" t="s">
        <v>952</v>
      </c>
      <c r="B173" s="68" t="s">
        <v>75</v>
      </c>
      <c r="C173" s="68">
        <v>1730</v>
      </c>
      <c r="D173" s="71">
        <f>hidden1!B148</f>
        <v>3818731806</v>
      </c>
      <c r="E173" s="71">
        <f>F173+G173</f>
        <v>3784202015</v>
      </c>
      <c r="F173" s="71">
        <f>hidden1!C148</f>
        <v>3696237363</v>
      </c>
      <c r="G173" s="71">
        <f>hidden1!D148</f>
        <v>87964652</v>
      </c>
      <c r="H173" s="71">
        <f>hidden1!E148</f>
        <v>2022623</v>
      </c>
    </row>
    <row r="174" spans="1:8" ht="15" customHeight="1" x14ac:dyDescent="0.25">
      <c r="A174" s="79" t="s">
        <v>208</v>
      </c>
      <c r="B174" s="68"/>
      <c r="C174" s="68"/>
      <c r="D174" s="68"/>
      <c r="E174" s="68"/>
      <c r="F174" s="68"/>
      <c r="G174" s="68"/>
      <c r="H174" s="68"/>
    </row>
    <row r="175" spans="1:8" ht="32.25" customHeight="1" x14ac:dyDescent="0.25">
      <c r="A175" s="100" t="s">
        <v>343</v>
      </c>
      <c r="B175" s="68" t="s">
        <v>76</v>
      </c>
      <c r="C175" s="68">
        <v>1740</v>
      </c>
      <c r="D175" s="71">
        <f>hidden1!B149</f>
        <v>3606190161</v>
      </c>
      <c r="E175" s="71">
        <f>F175</f>
        <v>3578463720</v>
      </c>
      <c r="F175" s="71">
        <f>hidden1!C149</f>
        <v>3578463720</v>
      </c>
      <c r="G175" s="68" t="s">
        <v>204</v>
      </c>
      <c r="H175" s="68" t="s">
        <v>204</v>
      </c>
    </row>
    <row r="176" spans="1:8" ht="17.399999999999999" customHeight="1" x14ac:dyDescent="0.25">
      <c r="A176" s="79" t="s">
        <v>177</v>
      </c>
      <c r="B176" s="68"/>
      <c r="C176" s="68"/>
      <c r="D176" s="68"/>
      <c r="E176" s="68"/>
      <c r="F176" s="68"/>
      <c r="G176" s="68"/>
      <c r="H176" s="68"/>
    </row>
    <row r="177" spans="1:8" ht="15" customHeight="1" x14ac:dyDescent="0.25">
      <c r="A177" s="87" t="s">
        <v>344</v>
      </c>
      <c r="B177" s="68" t="s">
        <v>77</v>
      </c>
      <c r="C177" s="68">
        <v>1745</v>
      </c>
      <c r="D177" s="71">
        <f>hidden1!B150</f>
        <v>2821464427</v>
      </c>
      <c r="E177" s="71">
        <f>F177</f>
        <v>2793725702</v>
      </c>
      <c r="F177" s="71">
        <f>hidden1!C150</f>
        <v>2793725702</v>
      </c>
      <c r="G177" s="68" t="s">
        <v>204</v>
      </c>
      <c r="H177" s="68" t="s">
        <v>204</v>
      </c>
    </row>
    <row r="178" spans="1:8" ht="34.35" customHeight="1" x14ac:dyDescent="0.25">
      <c r="A178" s="87" t="s">
        <v>345</v>
      </c>
      <c r="B178" s="68" t="s">
        <v>78</v>
      </c>
      <c r="C178" s="68">
        <v>1750</v>
      </c>
      <c r="D178" s="71">
        <f>hidden1!B151</f>
        <v>593769619</v>
      </c>
      <c r="E178" s="71">
        <f>F178</f>
        <v>594207663</v>
      </c>
      <c r="F178" s="71">
        <f>hidden1!C151</f>
        <v>594207663</v>
      </c>
      <c r="G178" s="68" t="s">
        <v>204</v>
      </c>
      <c r="H178" s="68" t="s">
        <v>204</v>
      </c>
    </row>
    <row r="179" spans="1:8" ht="35.1" customHeight="1" x14ac:dyDescent="0.25">
      <c r="A179" s="87" t="s">
        <v>346</v>
      </c>
      <c r="B179" s="68" t="s">
        <v>79</v>
      </c>
      <c r="C179" s="68">
        <v>1755</v>
      </c>
      <c r="D179" s="71">
        <f>hidden1!B152</f>
        <v>190956115</v>
      </c>
      <c r="E179" s="71">
        <f>F179</f>
        <v>190530355</v>
      </c>
      <c r="F179" s="71">
        <f>hidden1!C152</f>
        <v>190530355</v>
      </c>
      <c r="G179" s="68" t="s">
        <v>204</v>
      </c>
      <c r="H179" s="68" t="s">
        <v>204</v>
      </c>
    </row>
    <row r="180" spans="1:8" ht="36.75" customHeight="1" x14ac:dyDescent="0.25">
      <c r="A180" s="80" t="s">
        <v>347</v>
      </c>
      <c r="B180" s="68" t="s">
        <v>80</v>
      </c>
      <c r="C180" s="68">
        <v>1760</v>
      </c>
      <c r="D180" s="71">
        <f>hidden1!B153</f>
        <v>9107021</v>
      </c>
      <c r="E180" s="71">
        <f>G180</f>
        <v>8303781</v>
      </c>
      <c r="F180" s="68" t="s">
        <v>204</v>
      </c>
      <c r="G180" s="71">
        <f>hidden1!D153</f>
        <v>8303781</v>
      </c>
      <c r="H180" s="71">
        <f>hidden1!E153</f>
        <v>797167</v>
      </c>
    </row>
    <row r="181" spans="1:8" ht="188.25" customHeight="1" x14ac:dyDescent="0.25">
      <c r="A181" s="80" t="s">
        <v>949</v>
      </c>
      <c r="B181" s="68" t="s">
        <v>950</v>
      </c>
      <c r="C181" s="68">
        <v>1761</v>
      </c>
      <c r="D181" s="71">
        <f>hidden1!B154</f>
        <v>22657983</v>
      </c>
      <c r="E181" s="71">
        <f>F181+G181</f>
        <v>22656270</v>
      </c>
      <c r="F181" s="71">
        <f>hidden1!C154</f>
        <v>10421884</v>
      </c>
      <c r="G181" s="71">
        <f>hidden1!D154</f>
        <v>12234386</v>
      </c>
      <c r="H181" s="71">
        <f>hidden1!E154</f>
        <v>0</v>
      </c>
    </row>
    <row r="182" spans="1:8" ht="54" customHeight="1" x14ac:dyDescent="0.25">
      <c r="A182" s="80" t="s">
        <v>891</v>
      </c>
      <c r="B182" s="68" t="s">
        <v>892</v>
      </c>
      <c r="C182" s="68">
        <v>1762</v>
      </c>
      <c r="D182" s="71">
        <f>hidden1!B155</f>
        <v>24471920</v>
      </c>
      <c r="E182" s="71">
        <f>F182+G182</f>
        <v>23784247</v>
      </c>
      <c r="F182" s="71">
        <f>hidden1!C155</f>
        <v>19740924</v>
      </c>
      <c r="G182" s="71">
        <f>hidden1!D155</f>
        <v>4043323</v>
      </c>
      <c r="H182" s="71">
        <f>hidden1!E155</f>
        <v>18176</v>
      </c>
    </row>
    <row r="183" spans="1:8" ht="37.65" customHeight="1" x14ac:dyDescent="0.25">
      <c r="A183" s="80" t="s">
        <v>893</v>
      </c>
      <c r="B183" s="68" t="s">
        <v>894</v>
      </c>
      <c r="C183" s="68">
        <v>1763</v>
      </c>
      <c r="D183" s="71">
        <f>hidden1!B156</f>
        <v>2707941</v>
      </c>
      <c r="E183" s="71">
        <f>F183+G183</f>
        <v>2704935</v>
      </c>
      <c r="F183" s="71">
        <f>hidden1!C156</f>
        <v>2245096</v>
      </c>
      <c r="G183" s="71">
        <f>hidden1!D156</f>
        <v>459839</v>
      </c>
      <c r="H183" s="71">
        <f>hidden1!E156</f>
        <v>0</v>
      </c>
    </row>
    <row r="184" spans="1:8" ht="93" customHeight="1" x14ac:dyDescent="0.25">
      <c r="A184" s="80" t="s">
        <v>895</v>
      </c>
      <c r="B184" s="68" t="s">
        <v>896</v>
      </c>
      <c r="C184" s="68">
        <v>1764</v>
      </c>
      <c r="D184" s="71">
        <f>hidden1!B157</f>
        <v>31570377</v>
      </c>
      <c r="E184" s="71">
        <f t="shared" ref="E184:E190" si="6">F184+G184</f>
        <v>31566687</v>
      </c>
      <c r="F184" s="71">
        <f>hidden1!C157</f>
        <v>26200350</v>
      </c>
      <c r="G184" s="71">
        <f>hidden1!D157</f>
        <v>5366337</v>
      </c>
      <c r="H184" s="71">
        <f>hidden1!E157</f>
        <v>0</v>
      </c>
    </row>
    <row r="185" spans="1:8" ht="36.75" customHeight="1" x14ac:dyDescent="0.25">
      <c r="A185" s="80" t="s">
        <v>897</v>
      </c>
      <c r="B185" s="68" t="s">
        <v>898</v>
      </c>
      <c r="C185" s="68">
        <v>1765</v>
      </c>
      <c r="D185" s="71">
        <f>hidden1!B158</f>
        <v>21098619</v>
      </c>
      <c r="E185" s="71">
        <f t="shared" si="6"/>
        <v>20235901</v>
      </c>
      <c r="F185" s="71">
        <f>hidden1!C158</f>
        <v>14165131</v>
      </c>
      <c r="G185" s="71">
        <f>hidden1!D158</f>
        <v>6070770</v>
      </c>
      <c r="H185" s="71">
        <f>hidden1!E158</f>
        <v>0</v>
      </c>
    </row>
    <row r="186" spans="1:8" ht="57" customHeight="1" x14ac:dyDescent="0.25">
      <c r="A186" s="80" t="s">
        <v>899</v>
      </c>
      <c r="B186" s="68" t="s">
        <v>900</v>
      </c>
      <c r="C186" s="68">
        <v>1766</v>
      </c>
      <c r="D186" s="71">
        <f>hidden1!B159</f>
        <v>6498226</v>
      </c>
      <c r="E186" s="71">
        <f t="shared" si="6"/>
        <v>5628164</v>
      </c>
      <c r="F186" s="71">
        <f>hidden1!C159</f>
        <v>4671376</v>
      </c>
      <c r="G186" s="71">
        <f>hidden1!D159</f>
        <v>956788</v>
      </c>
      <c r="H186" s="71">
        <f>hidden1!E159</f>
        <v>0</v>
      </c>
    </row>
    <row r="187" spans="1:8" ht="36.75" customHeight="1" x14ac:dyDescent="0.25">
      <c r="A187" s="80" t="s">
        <v>901</v>
      </c>
      <c r="B187" s="68" t="s">
        <v>902</v>
      </c>
      <c r="C187" s="68">
        <v>1767</v>
      </c>
      <c r="D187" s="71">
        <f>hidden1!B160</f>
        <v>2197387</v>
      </c>
      <c r="E187" s="71">
        <f t="shared" si="6"/>
        <v>2197387</v>
      </c>
      <c r="F187" s="71">
        <f>hidden1!C160</f>
        <v>1823831</v>
      </c>
      <c r="G187" s="71">
        <f>hidden1!D160</f>
        <v>373556</v>
      </c>
      <c r="H187" s="71">
        <f>hidden1!E160</f>
        <v>0</v>
      </c>
    </row>
    <row r="188" spans="1:8" ht="36.75" customHeight="1" x14ac:dyDescent="0.25">
      <c r="A188" s="80" t="s">
        <v>903</v>
      </c>
      <c r="B188" s="68" t="s">
        <v>904</v>
      </c>
      <c r="C188" s="68">
        <v>1768</v>
      </c>
      <c r="D188" s="71">
        <f>hidden1!B161</f>
        <v>134917</v>
      </c>
      <c r="E188" s="71">
        <f t="shared" si="6"/>
        <v>134917</v>
      </c>
      <c r="F188" s="71">
        <f>hidden1!C161</f>
        <v>111981</v>
      </c>
      <c r="G188" s="71">
        <f>hidden1!D161</f>
        <v>22936</v>
      </c>
      <c r="H188" s="71">
        <f>hidden1!E161</f>
        <v>0</v>
      </c>
    </row>
    <row r="189" spans="1:8" ht="36.75" customHeight="1" x14ac:dyDescent="0.25">
      <c r="A189" s="80" t="s">
        <v>905</v>
      </c>
      <c r="B189" s="68" t="s">
        <v>906</v>
      </c>
      <c r="C189" s="68">
        <v>1769</v>
      </c>
      <c r="D189" s="71">
        <f>hidden1!B162</f>
        <v>193237</v>
      </c>
      <c r="E189" s="71">
        <f t="shared" si="6"/>
        <v>193237</v>
      </c>
      <c r="F189" s="71">
        <f>hidden1!C162</f>
        <v>160387</v>
      </c>
      <c r="G189" s="71">
        <f>hidden1!D162</f>
        <v>32850</v>
      </c>
      <c r="H189" s="71">
        <f>hidden1!E162</f>
        <v>0</v>
      </c>
    </row>
    <row r="190" spans="1:8" ht="164.4" customHeight="1" x14ac:dyDescent="0.25">
      <c r="A190" s="80" t="s">
        <v>907</v>
      </c>
      <c r="B190" s="68" t="s">
        <v>81</v>
      </c>
      <c r="C190" s="68">
        <v>1770</v>
      </c>
      <c r="D190" s="71">
        <f>hidden1!B163</f>
        <v>30716329</v>
      </c>
      <c r="E190" s="71">
        <f t="shared" si="6"/>
        <v>29483251</v>
      </c>
      <c r="F190" s="71">
        <f>hidden1!C163</f>
        <v>11793302</v>
      </c>
      <c r="G190" s="71">
        <f>hidden1!D163</f>
        <v>17689949</v>
      </c>
      <c r="H190" s="71">
        <f>hidden1!E163</f>
        <v>584000</v>
      </c>
    </row>
    <row r="191" spans="1:8" ht="199.35" customHeight="1" x14ac:dyDescent="0.25">
      <c r="A191" s="80" t="s">
        <v>951</v>
      </c>
      <c r="B191" s="68" t="s">
        <v>197</v>
      </c>
      <c r="C191" s="68">
        <v>1785</v>
      </c>
      <c r="D191" s="71">
        <f>hidden1!B164</f>
        <v>14135065</v>
      </c>
      <c r="E191" s="71">
        <f>G191</f>
        <v>14066265</v>
      </c>
      <c r="F191" s="68" t="s">
        <v>204</v>
      </c>
      <c r="G191" s="71">
        <f>hidden1!D164</f>
        <v>14066265</v>
      </c>
      <c r="H191" s="71">
        <f>hidden1!E164</f>
        <v>0</v>
      </c>
    </row>
    <row r="192" spans="1:8" ht="29.4" customHeight="1" x14ac:dyDescent="0.25">
      <c r="A192" s="80" t="s">
        <v>908</v>
      </c>
      <c r="B192" s="68" t="s">
        <v>124</v>
      </c>
      <c r="C192" s="68">
        <v>1788</v>
      </c>
      <c r="D192" s="71">
        <f>hidden1!B165</f>
        <v>25957276</v>
      </c>
      <c r="E192" s="71">
        <f>F192+G192</f>
        <v>24955162</v>
      </c>
      <c r="F192" s="71">
        <f>hidden1!C165</f>
        <v>9982065</v>
      </c>
      <c r="G192" s="71">
        <f>hidden1!D165</f>
        <v>14973097</v>
      </c>
      <c r="H192" s="71">
        <f>hidden1!E165</f>
        <v>281530</v>
      </c>
    </row>
    <row r="193" spans="1:8" ht="118.35" customHeight="1" x14ac:dyDescent="0.25">
      <c r="A193" s="80" t="s">
        <v>909</v>
      </c>
      <c r="B193" s="68" t="s">
        <v>798</v>
      </c>
      <c r="C193" s="68">
        <v>1791</v>
      </c>
      <c r="D193" s="71">
        <f>hidden1!B166</f>
        <v>21095347</v>
      </c>
      <c r="E193" s="71">
        <f>F193+G193</f>
        <v>19828091</v>
      </c>
      <c r="F193" s="71">
        <f>hidden1!C166</f>
        <v>16457316</v>
      </c>
      <c r="G193" s="71">
        <f>hidden1!D166</f>
        <v>3370775</v>
      </c>
      <c r="H193" s="71">
        <f>hidden1!E166</f>
        <v>341750</v>
      </c>
    </row>
    <row r="194" spans="1:8" ht="49.35" customHeight="1" x14ac:dyDescent="0.25">
      <c r="A194" s="98" t="s">
        <v>1102</v>
      </c>
      <c r="B194" s="68" t="s">
        <v>82</v>
      </c>
      <c r="C194" s="68">
        <v>1792</v>
      </c>
      <c r="D194" s="71">
        <f>hidden1!B167</f>
        <v>20863416</v>
      </c>
      <c r="E194" s="71">
        <f>F194+G194</f>
        <v>20863415</v>
      </c>
      <c r="F194" s="71">
        <f>hidden1!C167</f>
        <v>20000210</v>
      </c>
      <c r="G194" s="71">
        <f>hidden1!D167</f>
        <v>863205</v>
      </c>
      <c r="H194" s="71">
        <f>hidden1!E167</f>
        <v>0</v>
      </c>
    </row>
    <row r="195" spans="1:8" ht="19.350000000000001" customHeight="1" x14ac:dyDescent="0.25">
      <c r="A195" s="79" t="s">
        <v>208</v>
      </c>
      <c r="B195" s="68"/>
      <c r="C195" s="68"/>
      <c r="D195" s="68"/>
      <c r="E195" s="68"/>
      <c r="F195" s="71"/>
      <c r="G195" s="68"/>
      <c r="H195" s="68"/>
    </row>
    <row r="196" spans="1:8" ht="81.75" customHeight="1" x14ac:dyDescent="0.25">
      <c r="A196" s="100" t="s">
        <v>953</v>
      </c>
      <c r="B196" s="68" t="s">
        <v>954</v>
      </c>
      <c r="C196" s="68">
        <v>1796</v>
      </c>
      <c r="D196" s="71">
        <f>hidden1!B168</f>
        <v>3599316</v>
      </c>
      <c r="E196" s="71">
        <f>F196</f>
        <v>3599316</v>
      </c>
      <c r="F196" s="71">
        <f>hidden1!C168</f>
        <v>3599316</v>
      </c>
      <c r="G196" s="68" t="s">
        <v>204</v>
      </c>
      <c r="H196" s="68" t="s">
        <v>204</v>
      </c>
    </row>
    <row r="197" spans="1:8" ht="96" customHeight="1" x14ac:dyDescent="0.25">
      <c r="A197" s="100" t="s">
        <v>956</v>
      </c>
      <c r="B197" s="68" t="s">
        <v>955</v>
      </c>
      <c r="C197" s="68">
        <v>1801</v>
      </c>
      <c r="D197" s="71">
        <f>hidden1!B169</f>
        <v>17264100</v>
      </c>
      <c r="E197" s="71">
        <f>F197+G197</f>
        <v>17264099</v>
      </c>
      <c r="F197" s="71">
        <f>hidden1!C169</f>
        <v>16400894</v>
      </c>
      <c r="G197" s="71">
        <f>hidden1!D169</f>
        <v>863205</v>
      </c>
      <c r="H197" s="71">
        <f>hidden1!E169</f>
        <v>0</v>
      </c>
    </row>
    <row r="198" spans="1:8" ht="94.5" customHeight="1" x14ac:dyDescent="0.25">
      <c r="A198" s="100" t="s">
        <v>348</v>
      </c>
      <c r="B198" s="68" t="s">
        <v>83</v>
      </c>
      <c r="C198" s="68">
        <v>1805</v>
      </c>
      <c r="D198" s="71">
        <f>hidden1!B170</f>
        <v>0</v>
      </c>
      <c r="E198" s="71">
        <f>F198</f>
        <v>0</v>
      </c>
      <c r="F198" s="71">
        <f>hidden1!C170</f>
        <v>0</v>
      </c>
      <c r="G198" s="68" t="s">
        <v>204</v>
      </c>
      <c r="H198" s="68" t="s">
        <v>204</v>
      </c>
    </row>
    <row r="199" spans="1:8" ht="18" customHeight="1" x14ac:dyDescent="0.25">
      <c r="A199" s="98" t="s">
        <v>349</v>
      </c>
      <c r="B199" s="68" t="s">
        <v>84</v>
      </c>
      <c r="C199" s="68">
        <v>1810</v>
      </c>
      <c r="D199" s="71">
        <f>hidden1!B171</f>
        <v>2658855</v>
      </c>
      <c r="E199" s="71">
        <f>F199</f>
        <v>2297121</v>
      </c>
      <c r="F199" s="71">
        <f>hidden1!C171</f>
        <v>2297121</v>
      </c>
      <c r="G199" s="68" t="s">
        <v>204</v>
      </c>
      <c r="H199" s="68" t="s">
        <v>204</v>
      </c>
    </row>
    <row r="200" spans="1:8" ht="47.4" customHeight="1" x14ac:dyDescent="0.25">
      <c r="A200" s="98" t="s">
        <v>1090</v>
      </c>
      <c r="B200" s="68" t="s">
        <v>85</v>
      </c>
      <c r="C200" s="68">
        <v>1820</v>
      </c>
      <c r="D200" s="71">
        <f>hidden1!B172</f>
        <v>7631891</v>
      </c>
      <c r="E200" s="71">
        <f>F200+G200</f>
        <v>8156500</v>
      </c>
      <c r="F200" s="71">
        <f>hidden1!C172</f>
        <v>1620247</v>
      </c>
      <c r="G200" s="71">
        <f>hidden1!D172</f>
        <v>6536253</v>
      </c>
      <c r="H200" s="71">
        <f>hidden1!E172</f>
        <v>1626</v>
      </c>
    </row>
    <row r="201" spans="1:8" ht="20.100000000000001" customHeight="1" x14ac:dyDescent="0.25">
      <c r="A201" s="79" t="s">
        <v>208</v>
      </c>
      <c r="B201" s="68"/>
      <c r="C201" s="68"/>
      <c r="D201" s="68"/>
      <c r="E201" s="68"/>
      <c r="F201" s="68"/>
      <c r="G201" s="68"/>
      <c r="H201" s="68"/>
    </row>
    <row r="202" spans="1:8" ht="18" customHeight="1" x14ac:dyDescent="0.25">
      <c r="A202" s="100" t="s">
        <v>350</v>
      </c>
      <c r="B202" s="68" t="s">
        <v>86</v>
      </c>
      <c r="C202" s="68">
        <v>1825</v>
      </c>
      <c r="D202" s="71">
        <f>hidden1!B173</f>
        <v>69882</v>
      </c>
      <c r="E202" s="71">
        <f>G202</f>
        <v>55240</v>
      </c>
      <c r="F202" s="68" t="s">
        <v>204</v>
      </c>
      <c r="G202" s="71">
        <f>hidden1!D173</f>
        <v>55240</v>
      </c>
      <c r="H202" s="71">
        <f>hidden1!E173</f>
        <v>1514</v>
      </c>
    </row>
    <row r="203" spans="1:8" ht="50.4" customHeight="1" x14ac:dyDescent="0.25">
      <c r="A203" s="100" t="s">
        <v>351</v>
      </c>
      <c r="B203" s="68" t="s">
        <v>87</v>
      </c>
      <c r="C203" s="68">
        <v>1830</v>
      </c>
      <c r="D203" s="71">
        <f>hidden1!B174</f>
        <v>7395399</v>
      </c>
      <c r="E203" s="71">
        <f>F203+G203</f>
        <v>7821602</v>
      </c>
      <c r="F203" s="71">
        <f>hidden1!C174</f>
        <v>1564318</v>
      </c>
      <c r="G203" s="71">
        <f>hidden1!D174</f>
        <v>6257284</v>
      </c>
      <c r="H203" s="71">
        <f>hidden1!E174</f>
        <v>0</v>
      </c>
    </row>
    <row r="204" spans="1:8" ht="47.1" customHeight="1" x14ac:dyDescent="0.25">
      <c r="A204" s="100" t="s">
        <v>352</v>
      </c>
      <c r="B204" s="68" t="s">
        <v>88</v>
      </c>
      <c r="C204" s="68">
        <v>1835</v>
      </c>
      <c r="D204" s="71">
        <f>hidden1!B175</f>
        <v>166610</v>
      </c>
      <c r="E204" s="71">
        <f>F204+G204</f>
        <v>279658</v>
      </c>
      <c r="F204" s="71">
        <f>hidden1!C175</f>
        <v>55929</v>
      </c>
      <c r="G204" s="71">
        <f>hidden1!D175</f>
        <v>223729</v>
      </c>
      <c r="H204" s="71">
        <f>hidden1!E175</f>
        <v>112</v>
      </c>
    </row>
    <row r="205" spans="1:8" ht="47.1" customHeight="1" x14ac:dyDescent="0.25">
      <c r="A205" s="81" t="s">
        <v>872</v>
      </c>
      <c r="B205" s="68" t="s">
        <v>567</v>
      </c>
      <c r="C205" s="68">
        <v>1836</v>
      </c>
      <c r="D205" s="71">
        <f>hidden1!B176</f>
        <v>401138841</v>
      </c>
      <c r="E205" s="71">
        <f>F205</f>
        <v>402981479</v>
      </c>
      <c r="F205" s="71">
        <f>hidden1!C176</f>
        <v>402981479</v>
      </c>
      <c r="G205" s="68" t="s">
        <v>204</v>
      </c>
      <c r="H205" s="68" t="s">
        <v>204</v>
      </c>
    </row>
    <row r="206" spans="1:8" ht="18.149999999999999" customHeight="1" x14ac:dyDescent="0.25">
      <c r="A206" s="79" t="s">
        <v>208</v>
      </c>
      <c r="B206" s="68"/>
      <c r="C206" s="68"/>
      <c r="D206" s="71"/>
      <c r="E206" s="71"/>
      <c r="F206" s="71"/>
      <c r="G206" s="71"/>
      <c r="H206" s="71"/>
    </row>
    <row r="207" spans="1:8" ht="99.9" customHeight="1" x14ac:dyDescent="0.25">
      <c r="A207" s="101" t="s">
        <v>1091</v>
      </c>
      <c r="B207" s="68" t="s">
        <v>568</v>
      </c>
      <c r="C207" s="68">
        <v>1837</v>
      </c>
      <c r="D207" s="71">
        <f>hidden1!B177</f>
        <v>21866554</v>
      </c>
      <c r="E207" s="71">
        <f t="shared" ref="E207:E212" si="7">F207</f>
        <v>17305754</v>
      </c>
      <c r="F207" s="71">
        <f>hidden1!C177</f>
        <v>17305754</v>
      </c>
      <c r="G207" s="68" t="s">
        <v>204</v>
      </c>
      <c r="H207" s="68" t="s">
        <v>204</v>
      </c>
    </row>
    <row r="208" spans="1:8" ht="106.65" customHeight="1" x14ac:dyDescent="0.25">
      <c r="A208" s="101" t="s">
        <v>1092</v>
      </c>
      <c r="B208" s="68" t="s">
        <v>569</v>
      </c>
      <c r="C208" s="68">
        <v>1838</v>
      </c>
      <c r="D208" s="71">
        <f>hidden1!B178</f>
        <v>69756335</v>
      </c>
      <c r="E208" s="71">
        <f t="shared" si="7"/>
        <v>69316686</v>
      </c>
      <c r="F208" s="71">
        <f>hidden1!C178</f>
        <v>69316686</v>
      </c>
      <c r="G208" s="68" t="s">
        <v>204</v>
      </c>
      <c r="H208" s="68" t="s">
        <v>204</v>
      </c>
    </row>
    <row r="209" spans="1:8" ht="144.75" customHeight="1" x14ac:dyDescent="0.25">
      <c r="A209" s="101" t="s">
        <v>873</v>
      </c>
      <c r="B209" s="68" t="s">
        <v>570</v>
      </c>
      <c r="C209" s="68">
        <v>1839</v>
      </c>
      <c r="D209" s="71">
        <f>hidden1!B179</f>
        <v>29691393</v>
      </c>
      <c r="E209" s="71">
        <f t="shared" si="7"/>
        <v>29817163</v>
      </c>
      <c r="F209" s="71">
        <f>hidden1!C179</f>
        <v>29817163</v>
      </c>
      <c r="G209" s="68" t="s">
        <v>204</v>
      </c>
      <c r="H209" s="68" t="s">
        <v>204</v>
      </c>
    </row>
    <row r="210" spans="1:8" ht="105.9" customHeight="1" x14ac:dyDescent="0.25">
      <c r="A210" s="101" t="s">
        <v>1093</v>
      </c>
      <c r="B210" s="68" t="s">
        <v>571</v>
      </c>
      <c r="C210" s="68">
        <v>1840</v>
      </c>
      <c r="D210" s="71">
        <f>hidden1!B180</f>
        <v>20906567</v>
      </c>
      <c r="E210" s="71">
        <f t="shared" si="7"/>
        <v>20861210</v>
      </c>
      <c r="F210" s="71">
        <f>hidden1!C180</f>
        <v>20861210</v>
      </c>
      <c r="G210" s="68" t="s">
        <v>204</v>
      </c>
      <c r="H210" s="68" t="s">
        <v>204</v>
      </c>
    </row>
    <row r="211" spans="1:8" ht="105.9" customHeight="1" x14ac:dyDescent="0.25">
      <c r="A211" s="101" t="s">
        <v>1094</v>
      </c>
      <c r="B211" s="68" t="s">
        <v>774</v>
      </c>
      <c r="C211" s="68">
        <v>1842</v>
      </c>
      <c r="D211" s="71">
        <f>hidden1!B181</f>
        <v>0</v>
      </c>
      <c r="E211" s="71">
        <f t="shared" si="7"/>
        <v>0</v>
      </c>
      <c r="F211" s="71">
        <f>hidden1!C181</f>
        <v>0</v>
      </c>
      <c r="G211" s="68" t="s">
        <v>204</v>
      </c>
      <c r="H211" s="68" t="s">
        <v>204</v>
      </c>
    </row>
    <row r="212" spans="1:8" ht="128.25" customHeight="1" x14ac:dyDescent="0.25">
      <c r="A212" s="101" t="s">
        <v>866</v>
      </c>
      <c r="B212" s="68" t="s">
        <v>867</v>
      </c>
      <c r="C212" s="68">
        <v>1843</v>
      </c>
      <c r="D212" s="71">
        <f>hidden1!B182</f>
        <v>258917992</v>
      </c>
      <c r="E212" s="71">
        <f t="shared" si="7"/>
        <v>265680666</v>
      </c>
      <c r="F212" s="71">
        <f>hidden1!C182</f>
        <v>265680666</v>
      </c>
      <c r="G212" s="68" t="s">
        <v>204</v>
      </c>
      <c r="H212" s="68" t="s">
        <v>204</v>
      </c>
    </row>
    <row r="213" spans="1:8" ht="72.599999999999994" customHeight="1" x14ac:dyDescent="0.25">
      <c r="A213" s="102" t="s">
        <v>957</v>
      </c>
      <c r="B213" s="68"/>
      <c r="C213" s="68">
        <v>1845</v>
      </c>
      <c r="D213" s="68" t="s">
        <v>204</v>
      </c>
      <c r="E213" s="71">
        <f>F213+G213</f>
        <v>18405152</v>
      </c>
      <c r="F213" s="71">
        <f>hidden1!C183</f>
        <v>6979181</v>
      </c>
      <c r="G213" s="71">
        <f>hidden1!D183</f>
        <v>11425971</v>
      </c>
      <c r="H213" s="71">
        <f>hidden1!E183</f>
        <v>9691287</v>
      </c>
    </row>
    <row r="214" spans="1:8" ht="15" customHeight="1" x14ac:dyDescent="0.25">
      <c r="A214" s="79" t="s">
        <v>353</v>
      </c>
      <c r="B214" s="68"/>
      <c r="C214" s="68"/>
      <c r="D214" s="68"/>
      <c r="E214" s="68"/>
      <c r="F214" s="68"/>
      <c r="G214" s="68"/>
      <c r="H214" s="68"/>
    </row>
    <row r="215" spans="1:8" ht="34.35" customHeight="1" x14ac:dyDescent="0.25">
      <c r="A215" s="78" t="s">
        <v>354</v>
      </c>
      <c r="B215" s="68" t="s">
        <v>153</v>
      </c>
      <c r="C215" s="68">
        <v>1850</v>
      </c>
      <c r="D215" s="68" t="s">
        <v>204</v>
      </c>
      <c r="E215" s="71">
        <f>F215</f>
        <v>6737090</v>
      </c>
      <c r="F215" s="71">
        <f>hidden1!C184</f>
        <v>6737090</v>
      </c>
      <c r="G215" s="68" t="s">
        <v>204</v>
      </c>
      <c r="H215" s="68" t="s">
        <v>204</v>
      </c>
    </row>
    <row r="216" spans="1:8" ht="54.75" customHeight="1" x14ac:dyDescent="0.25">
      <c r="A216" s="78" t="s">
        <v>355</v>
      </c>
      <c r="B216" s="68" t="s">
        <v>89</v>
      </c>
      <c r="C216" s="68">
        <v>1871</v>
      </c>
      <c r="D216" s="68" t="s">
        <v>204</v>
      </c>
      <c r="E216" s="71">
        <f>F216+G216</f>
        <v>-77330</v>
      </c>
      <c r="F216" s="71">
        <f>hidden1!C185</f>
        <v>-77330</v>
      </c>
      <c r="G216" s="71">
        <f>hidden1!D185</f>
        <v>0</v>
      </c>
      <c r="H216" s="71">
        <f>hidden1!E185</f>
        <v>0</v>
      </c>
    </row>
    <row r="217" spans="1:8" ht="48.15" customHeight="1" x14ac:dyDescent="0.25">
      <c r="A217" s="78" t="s">
        <v>356</v>
      </c>
      <c r="B217" s="68" t="s">
        <v>90</v>
      </c>
      <c r="C217" s="68">
        <v>1890</v>
      </c>
      <c r="D217" s="68" t="s">
        <v>204</v>
      </c>
      <c r="E217" s="71">
        <f>F217+G217</f>
        <v>11496733</v>
      </c>
      <c r="F217" s="71">
        <f>hidden1!C186</f>
        <v>81551</v>
      </c>
      <c r="G217" s="71">
        <f>hidden1!D186</f>
        <v>11415182</v>
      </c>
      <c r="H217" s="71">
        <f>hidden1!E186</f>
        <v>9691052</v>
      </c>
    </row>
    <row r="218" spans="1:8" ht="18" customHeight="1" x14ac:dyDescent="0.25">
      <c r="A218" s="79" t="s">
        <v>208</v>
      </c>
      <c r="B218" s="68"/>
      <c r="C218" s="68"/>
      <c r="D218" s="68"/>
      <c r="E218" s="68"/>
      <c r="F218" s="68"/>
      <c r="G218" s="68"/>
      <c r="H218" s="68"/>
    </row>
    <row r="219" spans="1:8" s="97" customFormat="1" ht="65.400000000000006" customHeight="1" x14ac:dyDescent="0.25">
      <c r="A219" s="80" t="s">
        <v>357</v>
      </c>
      <c r="B219" s="68" t="s">
        <v>91</v>
      </c>
      <c r="C219" s="68">
        <v>1900</v>
      </c>
      <c r="D219" s="68" t="s">
        <v>204</v>
      </c>
      <c r="E219" s="71">
        <f>G219</f>
        <v>11415182</v>
      </c>
      <c r="F219" s="68" t="s">
        <v>204</v>
      </c>
      <c r="G219" s="71">
        <f>hidden1!D187</f>
        <v>11415182</v>
      </c>
      <c r="H219" s="71">
        <f>hidden1!E187</f>
        <v>9691052</v>
      </c>
    </row>
    <row r="220" spans="1:8" s="97" customFormat="1" ht="48.15" customHeight="1" x14ac:dyDescent="0.25">
      <c r="A220" s="80" t="s">
        <v>358</v>
      </c>
      <c r="B220" s="68" t="s">
        <v>92</v>
      </c>
      <c r="C220" s="68">
        <v>1910</v>
      </c>
      <c r="D220" s="68" t="s">
        <v>204</v>
      </c>
      <c r="E220" s="71">
        <f>F220</f>
        <v>81551</v>
      </c>
      <c r="F220" s="71">
        <f>hidden1!C188</f>
        <v>81551</v>
      </c>
      <c r="G220" s="68" t="s">
        <v>204</v>
      </c>
      <c r="H220" s="68" t="s">
        <v>204</v>
      </c>
    </row>
    <row r="221" spans="1:8" ht="111.6" customHeight="1" x14ac:dyDescent="0.25">
      <c r="A221" s="98" t="s">
        <v>359</v>
      </c>
      <c r="B221" s="68" t="s">
        <v>93</v>
      </c>
      <c r="C221" s="68">
        <v>1920</v>
      </c>
      <c r="D221" s="68" t="s">
        <v>204</v>
      </c>
      <c r="E221" s="71">
        <f>F221+G221</f>
        <v>157441</v>
      </c>
      <c r="F221" s="71">
        <f>hidden1!C189</f>
        <v>157441</v>
      </c>
      <c r="G221" s="71">
        <f>hidden1!D189</f>
        <v>0</v>
      </c>
      <c r="H221" s="71">
        <f>hidden1!E189</f>
        <v>0</v>
      </c>
    </row>
    <row r="222" spans="1:8" ht="65.400000000000006" customHeight="1" x14ac:dyDescent="0.25">
      <c r="A222" s="98" t="s">
        <v>360</v>
      </c>
      <c r="B222" s="68" t="s">
        <v>94</v>
      </c>
      <c r="C222" s="68">
        <v>1930</v>
      </c>
      <c r="D222" s="68" t="s">
        <v>204</v>
      </c>
      <c r="E222" s="71">
        <f>F222</f>
        <v>174</v>
      </c>
      <c r="F222" s="71">
        <f>hidden1!C190</f>
        <v>174</v>
      </c>
      <c r="G222" s="68" t="s">
        <v>204</v>
      </c>
      <c r="H222" s="68" t="s">
        <v>204</v>
      </c>
    </row>
    <row r="223" spans="1:8" ht="83.1" customHeight="1" x14ac:dyDescent="0.25">
      <c r="A223" s="98" t="s">
        <v>361</v>
      </c>
      <c r="B223" s="68" t="s">
        <v>95</v>
      </c>
      <c r="C223" s="68">
        <v>1940</v>
      </c>
      <c r="D223" s="68" t="s">
        <v>204</v>
      </c>
      <c r="E223" s="71">
        <f>F223</f>
        <v>1004</v>
      </c>
      <c r="F223" s="71">
        <f>hidden1!C191</f>
        <v>1004</v>
      </c>
      <c r="G223" s="68" t="s">
        <v>204</v>
      </c>
      <c r="H223" s="68" t="s">
        <v>204</v>
      </c>
    </row>
    <row r="224" spans="1:8" ht="50.25" customHeight="1" x14ac:dyDescent="0.25">
      <c r="A224" s="98" t="s">
        <v>362</v>
      </c>
      <c r="B224" s="68" t="s">
        <v>96</v>
      </c>
      <c r="C224" s="68">
        <v>1950</v>
      </c>
      <c r="D224" s="68" t="s">
        <v>204</v>
      </c>
      <c r="E224" s="71">
        <f>F224</f>
        <v>37748</v>
      </c>
      <c r="F224" s="71">
        <f>hidden1!C192</f>
        <v>37748</v>
      </c>
      <c r="G224" s="68" t="s">
        <v>204</v>
      </c>
      <c r="H224" s="68" t="s">
        <v>204</v>
      </c>
    </row>
    <row r="225" spans="1:8" ht="48.6" customHeight="1" x14ac:dyDescent="0.25">
      <c r="A225" s="98" t="s">
        <v>363</v>
      </c>
      <c r="B225" s="68" t="s">
        <v>125</v>
      </c>
      <c r="C225" s="68">
        <v>1951</v>
      </c>
      <c r="D225" s="68" t="s">
        <v>204</v>
      </c>
      <c r="E225" s="71">
        <f>F225+G225</f>
        <v>50267</v>
      </c>
      <c r="F225" s="71">
        <f>hidden1!C193</f>
        <v>39478</v>
      </c>
      <c r="G225" s="71">
        <f>hidden1!D193</f>
        <v>10789</v>
      </c>
      <c r="H225" s="71">
        <f>hidden1!E193</f>
        <v>235</v>
      </c>
    </row>
    <row r="226" spans="1:8" ht="63" customHeight="1" x14ac:dyDescent="0.25">
      <c r="A226" s="98" t="s">
        <v>364</v>
      </c>
      <c r="B226" s="68" t="s">
        <v>126</v>
      </c>
      <c r="C226" s="68">
        <v>1952</v>
      </c>
      <c r="D226" s="68" t="s">
        <v>204</v>
      </c>
      <c r="E226" s="71">
        <f>F226</f>
        <v>2025</v>
      </c>
      <c r="F226" s="71">
        <f>hidden1!C194</f>
        <v>2025</v>
      </c>
      <c r="G226" s="68" t="s">
        <v>204</v>
      </c>
      <c r="H226" s="68" t="s">
        <v>204</v>
      </c>
    </row>
    <row r="227" spans="1:8" ht="96.75" customHeight="1" x14ac:dyDescent="0.3">
      <c r="A227" s="72" t="s">
        <v>1111</v>
      </c>
      <c r="B227" s="68"/>
      <c r="C227" s="68">
        <v>1970</v>
      </c>
      <c r="D227" s="71">
        <f>hidden1!B195</f>
        <v>106588</v>
      </c>
      <c r="E227" s="71">
        <f>F227+G227</f>
        <v>191530</v>
      </c>
      <c r="F227" s="71">
        <f>hidden1!C195</f>
        <v>-166</v>
      </c>
      <c r="G227" s="71">
        <f>hidden1!D195</f>
        <v>191696</v>
      </c>
      <c r="H227" s="71">
        <f>hidden1!E195</f>
        <v>49008</v>
      </c>
    </row>
    <row r="228" spans="1:8" ht="50.4" customHeight="1" x14ac:dyDescent="0.25">
      <c r="A228" s="78" t="s">
        <v>801</v>
      </c>
      <c r="B228" s="68" t="s">
        <v>154</v>
      </c>
      <c r="C228" s="68">
        <v>1980</v>
      </c>
      <c r="D228" s="71">
        <f>hidden1!B196</f>
        <v>1</v>
      </c>
      <c r="E228" s="71">
        <f>G228</f>
        <v>-74</v>
      </c>
      <c r="F228" s="68" t="s">
        <v>204</v>
      </c>
      <c r="G228" s="71">
        <f>hidden1!D196</f>
        <v>-74</v>
      </c>
      <c r="H228" s="71">
        <f>hidden1!E196</f>
        <v>275</v>
      </c>
    </row>
    <row r="229" spans="1:8" ht="15.6" customHeight="1" x14ac:dyDescent="0.25">
      <c r="A229" s="79" t="s">
        <v>208</v>
      </c>
      <c r="B229" s="68"/>
      <c r="C229" s="68"/>
      <c r="D229" s="68"/>
      <c r="E229" s="68"/>
      <c r="F229" s="68"/>
      <c r="G229" s="68"/>
      <c r="H229" s="68"/>
    </row>
    <row r="230" spans="1:8" ht="80.099999999999994" customHeight="1" x14ac:dyDescent="0.25">
      <c r="A230" s="80" t="s">
        <v>365</v>
      </c>
      <c r="B230" s="68" t="s">
        <v>187</v>
      </c>
      <c r="C230" s="68">
        <v>1982</v>
      </c>
      <c r="D230" s="71">
        <f>hidden1!B197</f>
        <v>0</v>
      </c>
      <c r="E230" s="71">
        <f t="shared" ref="E230:E235" si="8">G230</f>
        <v>-3</v>
      </c>
      <c r="F230" s="68" t="s">
        <v>204</v>
      </c>
      <c r="G230" s="71">
        <f>hidden1!D197</f>
        <v>-3</v>
      </c>
      <c r="H230" s="71">
        <f>hidden1!E197</f>
        <v>0</v>
      </c>
    </row>
    <row r="231" spans="1:8" ht="56.4" customHeight="1" x14ac:dyDescent="0.25">
      <c r="A231" s="80" t="s">
        <v>366</v>
      </c>
      <c r="B231" s="68" t="s">
        <v>188</v>
      </c>
      <c r="C231" s="68">
        <v>1983</v>
      </c>
      <c r="D231" s="71">
        <f>hidden1!B198</f>
        <v>0</v>
      </c>
      <c r="E231" s="71">
        <f t="shared" si="8"/>
        <v>-615</v>
      </c>
      <c r="F231" s="68" t="s">
        <v>204</v>
      </c>
      <c r="G231" s="71">
        <f>hidden1!D198</f>
        <v>-615</v>
      </c>
      <c r="H231" s="71">
        <f>hidden1!E198</f>
        <v>278</v>
      </c>
    </row>
    <row r="232" spans="1:8" ht="66.150000000000006" customHeight="1" x14ac:dyDescent="0.25">
      <c r="A232" s="80" t="s">
        <v>367</v>
      </c>
      <c r="B232" s="68" t="s">
        <v>368</v>
      </c>
      <c r="C232" s="68">
        <v>1984</v>
      </c>
      <c r="D232" s="71">
        <f>hidden1!B199</f>
        <v>0</v>
      </c>
      <c r="E232" s="71">
        <f t="shared" si="8"/>
        <v>134</v>
      </c>
      <c r="F232" s="68" t="s">
        <v>204</v>
      </c>
      <c r="G232" s="71">
        <f>hidden1!D199</f>
        <v>134</v>
      </c>
      <c r="H232" s="71">
        <f>hidden1!E199</f>
        <v>0</v>
      </c>
    </row>
    <row r="233" spans="1:8" ht="65.099999999999994" customHeight="1" x14ac:dyDescent="0.25">
      <c r="A233" s="80" t="s">
        <v>369</v>
      </c>
      <c r="B233" s="68" t="s">
        <v>370</v>
      </c>
      <c r="C233" s="68">
        <v>1985</v>
      </c>
      <c r="D233" s="71">
        <f>hidden1!B200</f>
        <v>0</v>
      </c>
      <c r="E233" s="71">
        <f t="shared" si="8"/>
        <v>0</v>
      </c>
      <c r="F233" s="68" t="s">
        <v>204</v>
      </c>
      <c r="G233" s="71">
        <f>hidden1!D200</f>
        <v>0</v>
      </c>
      <c r="H233" s="71">
        <f>hidden1!E200</f>
        <v>0</v>
      </c>
    </row>
    <row r="234" spans="1:8" ht="62.4" customHeight="1" x14ac:dyDescent="0.25">
      <c r="A234" s="80" t="s">
        <v>802</v>
      </c>
      <c r="B234" s="68" t="s">
        <v>854</v>
      </c>
      <c r="C234" s="68">
        <v>1987</v>
      </c>
      <c r="D234" s="71">
        <f>hidden1!B201</f>
        <v>0</v>
      </c>
      <c r="E234" s="71">
        <f t="shared" si="8"/>
        <v>-2</v>
      </c>
      <c r="F234" s="68" t="s">
        <v>204</v>
      </c>
      <c r="G234" s="71">
        <f>hidden1!D201</f>
        <v>-2</v>
      </c>
      <c r="H234" s="71">
        <f>hidden1!E201</f>
        <v>0</v>
      </c>
    </row>
    <row r="235" spans="1:8" ht="62.4" customHeight="1" x14ac:dyDescent="0.25">
      <c r="A235" s="80" t="s">
        <v>371</v>
      </c>
      <c r="B235" s="68" t="s">
        <v>853</v>
      </c>
      <c r="C235" s="68">
        <v>1988</v>
      </c>
      <c r="D235" s="71">
        <f>hidden1!B202</f>
        <v>1</v>
      </c>
      <c r="E235" s="71">
        <f t="shared" si="8"/>
        <v>412</v>
      </c>
      <c r="F235" s="68" t="s">
        <v>204</v>
      </c>
      <c r="G235" s="71">
        <f>hidden1!D202</f>
        <v>412</v>
      </c>
      <c r="H235" s="71">
        <f>hidden1!E202</f>
        <v>-3</v>
      </c>
    </row>
    <row r="236" spans="1:8" ht="21.15" customHeight="1" x14ac:dyDescent="0.25">
      <c r="A236" s="78" t="s">
        <v>372</v>
      </c>
      <c r="B236" s="68" t="s">
        <v>97</v>
      </c>
      <c r="C236" s="68">
        <v>1995</v>
      </c>
      <c r="D236" s="71">
        <f>hidden1!B203</f>
        <v>0</v>
      </c>
      <c r="E236" s="71">
        <f>F236</f>
        <v>0</v>
      </c>
      <c r="F236" s="71">
        <f>hidden1!C203</f>
        <v>0</v>
      </c>
      <c r="G236" s="68" t="s">
        <v>204</v>
      </c>
      <c r="H236" s="68" t="s">
        <v>204</v>
      </c>
    </row>
    <row r="237" spans="1:8" ht="32.4" customHeight="1" x14ac:dyDescent="0.25">
      <c r="A237" s="78" t="s">
        <v>803</v>
      </c>
      <c r="B237" s="68" t="s">
        <v>98</v>
      </c>
      <c r="C237" s="68">
        <v>2010</v>
      </c>
      <c r="D237" s="71">
        <f>hidden1!B204</f>
        <v>-16</v>
      </c>
      <c r="E237" s="71">
        <f>F237+G237</f>
        <v>-653</v>
      </c>
      <c r="F237" s="71">
        <f>hidden1!C204</f>
        <v>-127</v>
      </c>
      <c r="G237" s="71">
        <f>hidden1!D204</f>
        <v>-526</v>
      </c>
      <c r="H237" s="71">
        <f>hidden1!E204</f>
        <v>-479</v>
      </c>
    </row>
    <row r="238" spans="1:8" ht="32.4" customHeight="1" x14ac:dyDescent="0.25">
      <c r="A238" s="100" t="s">
        <v>804</v>
      </c>
      <c r="B238" s="68" t="s">
        <v>99</v>
      </c>
      <c r="C238" s="68">
        <v>2030</v>
      </c>
      <c r="D238" s="71">
        <f>hidden1!B205</f>
        <v>-14</v>
      </c>
      <c r="E238" s="71">
        <f>F238+G238</f>
        <v>-528</v>
      </c>
      <c r="F238" s="71">
        <f>hidden1!C205</f>
        <v>-4</v>
      </c>
      <c r="G238" s="71">
        <f>hidden1!D205</f>
        <v>-524</v>
      </c>
      <c r="H238" s="71">
        <f>hidden1!E205</f>
        <v>-479</v>
      </c>
    </row>
    <row r="239" spans="1:8" ht="19.350000000000001" customHeight="1" x14ac:dyDescent="0.25">
      <c r="A239" s="79" t="s">
        <v>208</v>
      </c>
      <c r="B239" s="68"/>
      <c r="C239" s="68"/>
      <c r="D239" s="68"/>
      <c r="E239" s="68"/>
      <c r="F239" s="68"/>
      <c r="G239" s="68"/>
      <c r="H239" s="68"/>
    </row>
    <row r="240" spans="1:8" ht="48.15" customHeight="1" x14ac:dyDescent="0.25">
      <c r="A240" s="87" t="s">
        <v>805</v>
      </c>
      <c r="B240" s="68" t="s">
        <v>155</v>
      </c>
      <c r="C240" s="68">
        <v>2035</v>
      </c>
      <c r="D240" s="71">
        <f>hidden1!B206</f>
        <v>0</v>
      </c>
      <c r="E240" s="71">
        <f>G240</f>
        <v>-512</v>
      </c>
      <c r="F240" s="68" t="s">
        <v>204</v>
      </c>
      <c r="G240" s="71">
        <f>hidden1!D206</f>
        <v>-512</v>
      </c>
      <c r="H240" s="71">
        <f>hidden1!E206</f>
        <v>-479</v>
      </c>
    </row>
    <row r="241" spans="1:8" ht="17.399999999999999" customHeight="1" x14ac:dyDescent="0.25">
      <c r="A241" s="79" t="s">
        <v>203</v>
      </c>
      <c r="B241" s="68"/>
      <c r="C241" s="68"/>
      <c r="D241" s="68"/>
      <c r="E241" s="68"/>
      <c r="F241" s="68"/>
      <c r="G241" s="68"/>
      <c r="H241" s="68"/>
    </row>
    <row r="242" spans="1:8" ht="49.35" customHeight="1" x14ac:dyDescent="0.25">
      <c r="A242" s="99" t="s">
        <v>373</v>
      </c>
      <c r="B242" s="68" t="s">
        <v>183</v>
      </c>
      <c r="C242" s="68">
        <v>2038</v>
      </c>
      <c r="D242" s="71">
        <f>hidden1!B207</f>
        <v>0</v>
      </c>
      <c r="E242" s="71">
        <f>G242</f>
        <v>-35</v>
      </c>
      <c r="F242" s="68" t="s">
        <v>204</v>
      </c>
      <c r="G242" s="71">
        <f>hidden1!D207</f>
        <v>-35</v>
      </c>
      <c r="H242" s="71">
        <f>hidden1!E207</f>
        <v>0</v>
      </c>
    </row>
    <row r="243" spans="1:8" ht="49.35" customHeight="1" x14ac:dyDescent="0.25">
      <c r="A243" s="99" t="s">
        <v>374</v>
      </c>
      <c r="B243" s="68" t="s">
        <v>184</v>
      </c>
      <c r="C243" s="68">
        <v>2039</v>
      </c>
      <c r="D243" s="71">
        <f>hidden1!B208</f>
        <v>0</v>
      </c>
      <c r="E243" s="71">
        <f>G243</f>
        <v>-477</v>
      </c>
      <c r="F243" s="68" t="s">
        <v>204</v>
      </c>
      <c r="G243" s="71">
        <f>hidden1!D208</f>
        <v>-477</v>
      </c>
      <c r="H243" s="71">
        <f>hidden1!E208</f>
        <v>-479</v>
      </c>
    </row>
    <row r="244" spans="1:8" ht="63.75" customHeight="1" x14ac:dyDescent="0.25">
      <c r="A244" s="99" t="s">
        <v>375</v>
      </c>
      <c r="B244" s="68" t="s">
        <v>376</v>
      </c>
      <c r="C244" s="68">
        <v>2040</v>
      </c>
      <c r="D244" s="71">
        <f>hidden1!B209</f>
        <v>0</v>
      </c>
      <c r="E244" s="71">
        <f>G244</f>
        <v>0</v>
      </c>
      <c r="F244" s="68" t="s">
        <v>204</v>
      </c>
      <c r="G244" s="71">
        <f>hidden1!D209</f>
        <v>0</v>
      </c>
      <c r="H244" s="71">
        <f>hidden1!E209</f>
        <v>0</v>
      </c>
    </row>
    <row r="245" spans="1:8" ht="63.75" customHeight="1" x14ac:dyDescent="0.25">
      <c r="A245" s="99" t="s">
        <v>806</v>
      </c>
      <c r="B245" s="68" t="s">
        <v>858</v>
      </c>
      <c r="C245" s="68">
        <v>2041</v>
      </c>
      <c r="D245" s="71">
        <f>hidden1!B210</f>
        <v>0</v>
      </c>
      <c r="E245" s="71">
        <f>G245</f>
        <v>0</v>
      </c>
      <c r="F245" s="68" t="s">
        <v>204</v>
      </c>
      <c r="G245" s="71">
        <f>hidden1!D210</f>
        <v>0</v>
      </c>
      <c r="H245" s="71">
        <f>hidden1!E210</f>
        <v>0</v>
      </c>
    </row>
    <row r="246" spans="1:8" ht="22.35" customHeight="1" x14ac:dyDescent="0.25">
      <c r="A246" s="88" t="s">
        <v>377</v>
      </c>
      <c r="B246" s="68" t="s">
        <v>100</v>
      </c>
      <c r="C246" s="68">
        <v>2042</v>
      </c>
      <c r="D246" s="71">
        <f>hidden1!B211</f>
        <v>0</v>
      </c>
      <c r="E246" s="71">
        <f>F246+G246</f>
        <v>-6</v>
      </c>
      <c r="F246" s="71">
        <f>hidden1!C211</f>
        <v>-2</v>
      </c>
      <c r="G246" s="71">
        <f>hidden1!D211</f>
        <v>-4</v>
      </c>
      <c r="H246" s="71">
        <f>hidden1!E211</f>
        <v>0</v>
      </c>
    </row>
    <row r="247" spans="1:8" ht="18.75" customHeight="1" x14ac:dyDescent="0.25">
      <c r="A247" s="88" t="s">
        <v>378</v>
      </c>
      <c r="B247" s="68" t="s">
        <v>101</v>
      </c>
      <c r="C247" s="68">
        <v>2045</v>
      </c>
      <c r="D247" s="71">
        <f>hidden1!B212</f>
        <v>-14</v>
      </c>
      <c r="E247" s="71">
        <f>F247+G247</f>
        <v>-10</v>
      </c>
      <c r="F247" s="71">
        <f>hidden1!C212</f>
        <v>-2</v>
      </c>
      <c r="G247" s="71">
        <f>hidden1!D212</f>
        <v>-8</v>
      </c>
      <c r="H247" s="71">
        <f>hidden1!E212</f>
        <v>0</v>
      </c>
    </row>
    <row r="248" spans="1:8" ht="32.25" customHeight="1" x14ac:dyDescent="0.25">
      <c r="A248" s="88" t="s">
        <v>379</v>
      </c>
      <c r="B248" s="68" t="s">
        <v>102</v>
      </c>
      <c r="C248" s="68">
        <v>2055</v>
      </c>
      <c r="D248" s="71">
        <f>hidden1!B213</f>
        <v>0</v>
      </c>
      <c r="E248" s="71">
        <f>F248+G248</f>
        <v>0</v>
      </c>
      <c r="F248" s="71">
        <f>hidden1!C213</f>
        <v>0</v>
      </c>
      <c r="G248" s="71">
        <f>hidden1!D213</f>
        <v>0</v>
      </c>
      <c r="H248" s="71">
        <f>hidden1!E213</f>
        <v>0</v>
      </c>
    </row>
    <row r="249" spans="1:8" ht="44.4" customHeight="1" x14ac:dyDescent="0.25">
      <c r="A249" s="80" t="s">
        <v>469</v>
      </c>
      <c r="B249" s="68" t="s">
        <v>103</v>
      </c>
      <c r="C249" s="68">
        <v>2090</v>
      </c>
      <c r="D249" s="71">
        <f>hidden1!B214</f>
        <v>-2</v>
      </c>
      <c r="E249" s="71">
        <f>F249+G249</f>
        <v>0</v>
      </c>
      <c r="F249" s="71">
        <f>hidden1!C214</f>
        <v>0</v>
      </c>
      <c r="G249" s="71">
        <f>hidden1!D214</f>
        <v>0</v>
      </c>
      <c r="H249" s="71">
        <f>hidden1!E214</f>
        <v>0</v>
      </c>
    </row>
    <row r="250" spans="1:8" ht="16.350000000000001" customHeight="1" x14ac:dyDescent="0.25">
      <c r="A250" s="79" t="s">
        <v>203</v>
      </c>
      <c r="B250" s="68"/>
      <c r="C250" s="68"/>
      <c r="D250" s="68"/>
      <c r="E250" s="68"/>
      <c r="F250" s="68"/>
      <c r="G250" s="68"/>
      <c r="H250" s="68"/>
    </row>
    <row r="251" spans="1:8" ht="19.350000000000001" customHeight="1" x14ac:dyDescent="0.25">
      <c r="A251" s="87" t="s">
        <v>380</v>
      </c>
      <c r="B251" s="68" t="s">
        <v>104</v>
      </c>
      <c r="C251" s="68">
        <v>2095</v>
      </c>
      <c r="D251" s="71">
        <f>hidden1!B215</f>
        <v>-2</v>
      </c>
      <c r="E251" s="71">
        <f>F251+G251</f>
        <v>0</v>
      </c>
      <c r="F251" s="71">
        <f>hidden1!C215</f>
        <v>0</v>
      </c>
      <c r="G251" s="71">
        <f>hidden1!D215</f>
        <v>0</v>
      </c>
      <c r="H251" s="71">
        <f>hidden1!E215</f>
        <v>0</v>
      </c>
    </row>
    <row r="252" spans="1:8" ht="35.1" customHeight="1" x14ac:dyDescent="0.25">
      <c r="A252" s="87" t="s">
        <v>381</v>
      </c>
      <c r="B252" s="68" t="s">
        <v>105</v>
      </c>
      <c r="C252" s="68">
        <v>2100</v>
      </c>
      <c r="D252" s="71">
        <f>hidden1!B216</f>
        <v>0</v>
      </c>
      <c r="E252" s="71">
        <f>F252+G252</f>
        <v>0</v>
      </c>
      <c r="F252" s="71">
        <f>hidden1!C216</f>
        <v>0</v>
      </c>
      <c r="G252" s="71">
        <f>hidden1!D216</f>
        <v>0</v>
      </c>
      <c r="H252" s="71">
        <f>hidden1!E216</f>
        <v>0</v>
      </c>
    </row>
    <row r="253" spans="1:8" ht="18" customHeight="1" x14ac:dyDescent="0.25">
      <c r="A253" s="100" t="s">
        <v>382</v>
      </c>
      <c r="B253" s="68" t="s">
        <v>383</v>
      </c>
      <c r="C253" s="68">
        <v>2115</v>
      </c>
      <c r="D253" s="71">
        <f>hidden1!B217</f>
        <v>0</v>
      </c>
      <c r="E253" s="71">
        <f>F253</f>
        <v>0</v>
      </c>
      <c r="F253" s="71">
        <f>hidden1!C217</f>
        <v>0</v>
      </c>
      <c r="G253" s="68" t="s">
        <v>204</v>
      </c>
      <c r="H253" s="68" t="s">
        <v>204</v>
      </c>
    </row>
    <row r="254" spans="1:8" ht="35.1" customHeight="1" x14ac:dyDescent="0.25">
      <c r="A254" s="100" t="s">
        <v>486</v>
      </c>
      <c r="B254" s="68" t="s">
        <v>384</v>
      </c>
      <c r="C254" s="68">
        <v>2130</v>
      </c>
      <c r="D254" s="68" t="s">
        <v>204</v>
      </c>
      <c r="E254" s="71">
        <f>F254+G254</f>
        <v>-110</v>
      </c>
      <c r="F254" s="71">
        <f>hidden1!C218</f>
        <v>-108</v>
      </c>
      <c r="G254" s="71">
        <f>hidden1!D218</f>
        <v>-2</v>
      </c>
      <c r="H254" s="71">
        <f>hidden1!E218</f>
        <v>0</v>
      </c>
    </row>
    <row r="255" spans="1:8" ht="17.399999999999999" customHeight="1" x14ac:dyDescent="0.25">
      <c r="A255" s="79" t="s">
        <v>203</v>
      </c>
      <c r="B255" s="68"/>
      <c r="C255" s="68"/>
      <c r="D255" s="68"/>
      <c r="E255" s="68"/>
      <c r="F255" s="68"/>
      <c r="G255" s="68"/>
      <c r="H255" s="68"/>
    </row>
    <row r="256" spans="1:8" ht="47.4" customHeight="1" x14ac:dyDescent="0.25">
      <c r="A256" s="88" t="s">
        <v>385</v>
      </c>
      <c r="B256" s="68" t="s">
        <v>106</v>
      </c>
      <c r="C256" s="68">
        <v>2135</v>
      </c>
      <c r="D256" s="68" t="s">
        <v>204</v>
      </c>
      <c r="E256" s="71">
        <f>F256</f>
        <v>-108</v>
      </c>
      <c r="F256" s="71">
        <f>hidden1!C219</f>
        <v>-108</v>
      </c>
      <c r="G256" s="68" t="s">
        <v>204</v>
      </c>
      <c r="H256" s="68" t="s">
        <v>204</v>
      </c>
    </row>
    <row r="257" spans="1:8" ht="97.35" customHeight="1" x14ac:dyDescent="0.25">
      <c r="A257" s="88" t="s">
        <v>386</v>
      </c>
      <c r="B257" s="68" t="s">
        <v>107</v>
      </c>
      <c r="C257" s="68">
        <v>2140</v>
      </c>
      <c r="D257" s="68" t="s">
        <v>204</v>
      </c>
      <c r="E257" s="71">
        <f>G257</f>
        <v>10</v>
      </c>
      <c r="F257" s="68" t="s">
        <v>204</v>
      </c>
      <c r="G257" s="71">
        <f>hidden1!D220</f>
        <v>10</v>
      </c>
      <c r="H257" s="71">
        <f>hidden1!E220</f>
        <v>0</v>
      </c>
    </row>
    <row r="258" spans="1:8" ht="102.6" customHeight="1" x14ac:dyDescent="0.25">
      <c r="A258" s="88" t="s">
        <v>387</v>
      </c>
      <c r="B258" s="68" t="s">
        <v>108</v>
      </c>
      <c r="C258" s="68">
        <v>2145</v>
      </c>
      <c r="D258" s="68" t="s">
        <v>204</v>
      </c>
      <c r="E258" s="71">
        <f>G258</f>
        <v>-12</v>
      </c>
      <c r="F258" s="68" t="s">
        <v>204</v>
      </c>
      <c r="G258" s="71">
        <f>hidden1!D221</f>
        <v>-12</v>
      </c>
      <c r="H258" s="71">
        <f>hidden1!E221</f>
        <v>0</v>
      </c>
    </row>
    <row r="259" spans="1:8" ht="81" customHeight="1" x14ac:dyDescent="0.25">
      <c r="A259" s="80" t="s">
        <v>388</v>
      </c>
      <c r="B259" s="68" t="s">
        <v>4</v>
      </c>
      <c r="C259" s="68">
        <v>2146</v>
      </c>
      <c r="D259" s="71">
        <f>hidden1!B222</f>
        <v>0</v>
      </c>
      <c r="E259" s="71">
        <f>F259</f>
        <v>-15</v>
      </c>
      <c r="F259" s="71">
        <f>hidden1!C222</f>
        <v>-15</v>
      </c>
      <c r="G259" s="68" t="s">
        <v>204</v>
      </c>
      <c r="H259" s="68" t="s">
        <v>204</v>
      </c>
    </row>
    <row r="260" spans="1:8" ht="15" customHeight="1" x14ac:dyDescent="0.25">
      <c r="A260" s="79" t="s">
        <v>208</v>
      </c>
      <c r="B260" s="68"/>
      <c r="C260" s="68"/>
      <c r="D260" s="68"/>
      <c r="E260" s="68"/>
      <c r="F260" s="68"/>
      <c r="G260" s="68"/>
      <c r="H260" s="68"/>
    </row>
    <row r="261" spans="1:8" ht="65.099999999999994" customHeight="1" x14ac:dyDescent="0.25">
      <c r="A261" s="88" t="s">
        <v>389</v>
      </c>
      <c r="B261" s="68" t="s">
        <v>5</v>
      </c>
      <c r="C261" s="68">
        <v>2147</v>
      </c>
      <c r="D261" s="71">
        <f>hidden1!B223</f>
        <v>0</v>
      </c>
      <c r="E261" s="71">
        <f>F261</f>
        <v>-17</v>
      </c>
      <c r="F261" s="71">
        <f>hidden1!C223</f>
        <v>-17</v>
      </c>
      <c r="G261" s="68" t="s">
        <v>204</v>
      </c>
      <c r="H261" s="68" t="s">
        <v>204</v>
      </c>
    </row>
    <row r="262" spans="1:8" ht="79.349999999999994" customHeight="1" x14ac:dyDescent="0.25">
      <c r="A262" s="88" t="s">
        <v>390</v>
      </c>
      <c r="B262" s="68" t="s">
        <v>7</v>
      </c>
      <c r="C262" s="68">
        <v>2148</v>
      </c>
      <c r="D262" s="71">
        <f>hidden1!B224</f>
        <v>0</v>
      </c>
      <c r="E262" s="71">
        <f>F262</f>
        <v>2</v>
      </c>
      <c r="F262" s="71">
        <f>hidden1!C224</f>
        <v>2</v>
      </c>
      <c r="G262" s="68" t="s">
        <v>204</v>
      </c>
      <c r="H262" s="68" t="s">
        <v>204</v>
      </c>
    </row>
    <row r="263" spans="1:8" ht="36.75" customHeight="1" x14ac:dyDescent="0.25">
      <c r="A263" s="81" t="s">
        <v>487</v>
      </c>
      <c r="B263" s="68" t="s">
        <v>391</v>
      </c>
      <c r="C263" s="68">
        <v>2150</v>
      </c>
      <c r="D263" s="71">
        <f>hidden1!B225</f>
        <v>106577</v>
      </c>
      <c r="E263" s="71">
        <f>G263</f>
        <v>104714</v>
      </c>
      <c r="F263" s="68" t="s">
        <v>204</v>
      </c>
      <c r="G263" s="71">
        <f>hidden1!D225</f>
        <v>104714</v>
      </c>
      <c r="H263" s="71">
        <f>hidden1!E225</f>
        <v>49656</v>
      </c>
    </row>
    <row r="264" spans="1:8" ht="14.25" customHeight="1" x14ac:dyDescent="0.25">
      <c r="A264" s="79" t="s">
        <v>203</v>
      </c>
      <c r="B264" s="68"/>
      <c r="C264" s="68"/>
      <c r="D264" s="68"/>
      <c r="E264" s="68"/>
      <c r="F264" s="68"/>
      <c r="G264" s="68"/>
      <c r="H264" s="68"/>
    </row>
    <row r="265" spans="1:8" ht="20.100000000000001" customHeight="1" x14ac:dyDescent="0.25">
      <c r="A265" s="80" t="s">
        <v>392</v>
      </c>
      <c r="B265" s="68" t="s">
        <v>109</v>
      </c>
      <c r="C265" s="68">
        <v>2155</v>
      </c>
      <c r="D265" s="71">
        <f>hidden1!B226</f>
        <v>105769</v>
      </c>
      <c r="E265" s="71">
        <f>G265</f>
        <v>105751</v>
      </c>
      <c r="F265" s="68" t="s">
        <v>204</v>
      </c>
      <c r="G265" s="71">
        <f>hidden1!D226</f>
        <v>105751</v>
      </c>
      <c r="H265" s="71">
        <f>hidden1!E226</f>
        <v>49479</v>
      </c>
    </row>
    <row r="266" spans="1:8" ht="35.4" customHeight="1" x14ac:dyDescent="0.25">
      <c r="A266" s="80" t="s">
        <v>393</v>
      </c>
      <c r="B266" s="68" t="s">
        <v>110</v>
      </c>
      <c r="C266" s="68">
        <v>2160</v>
      </c>
      <c r="D266" s="71">
        <f>hidden1!B227</f>
        <v>0</v>
      </c>
      <c r="E266" s="71">
        <f>G266</f>
        <v>-826</v>
      </c>
      <c r="F266" s="68" t="s">
        <v>204</v>
      </c>
      <c r="G266" s="71">
        <f>hidden1!D227</f>
        <v>-826</v>
      </c>
      <c r="H266" s="71">
        <f>hidden1!E227</f>
        <v>0</v>
      </c>
    </row>
    <row r="267" spans="1:8" ht="17.399999999999999" customHeight="1" x14ac:dyDescent="0.25">
      <c r="A267" s="80" t="s">
        <v>394</v>
      </c>
      <c r="B267" s="68" t="s">
        <v>111</v>
      </c>
      <c r="C267" s="68">
        <v>2165</v>
      </c>
      <c r="D267" s="71">
        <f>hidden1!B228</f>
        <v>0</v>
      </c>
      <c r="E267" s="71">
        <f>G267</f>
        <v>-2110</v>
      </c>
      <c r="F267" s="68" t="s">
        <v>204</v>
      </c>
      <c r="G267" s="71">
        <f>hidden1!D228</f>
        <v>-2110</v>
      </c>
      <c r="H267" s="71">
        <f>hidden1!E228</f>
        <v>0</v>
      </c>
    </row>
    <row r="268" spans="1:8" ht="32.25" customHeight="1" x14ac:dyDescent="0.25">
      <c r="A268" s="80" t="s">
        <v>395</v>
      </c>
      <c r="B268" s="68" t="s">
        <v>112</v>
      </c>
      <c r="C268" s="68">
        <v>2170</v>
      </c>
      <c r="D268" s="71">
        <f>hidden1!B229</f>
        <v>0</v>
      </c>
      <c r="E268" s="71">
        <f>G268</f>
        <v>-246</v>
      </c>
      <c r="F268" s="68" t="s">
        <v>204</v>
      </c>
      <c r="G268" s="71">
        <f>hidden1!D229</f>
        <v>-246</v>
      </c>
      <c r="H268" s="71">
        <f>hidden1!E229</f>
        <v>0</v>
      </c>
    </row>
    <row r="269" spans="1:8" ht="52.35" customHeight="1" x14ac:dyDescent="0.25">
      <c r="A269" s="80" t="s">
        <v>864</v>
      </c>
      <c r="B269" s="68" t="s">
        <v>156</v>
      </c>
      <c r="C269" s="68">
        <v>2175</v>
      </c>
      <c r="D269" s="71">
        <f>hidden1!B230</f>
        <v>808</v>
      </c>
      <c r="E269" s="71">
        <f>G269</f>
        <v>2145</v>
      </c>
      <c r="F269" s="68" t="s">
        <v>204</v>
      </c>
      <c r="G269" s="71">
        <f>hidden1!D230</f>
        <v>2145</v>
      </c>
      <c r="H269" s="71">
        <f>hidden1!E230</f>
        <v>177</v>
      </c>
    </row>
    <row r="270" spans="1:8" ht="15" customHeight="1" x14ac:dyDescent="0.25">
      <c r="A270" s="79" t="s">
        <v>208</v>
      </c>
      <c r="B270" s="68"/>
      <c r="C270" s="68"/>
      <c r="D270" s="68"/>
      <c r="E270" s="68"/>
      <c r="F270" s="68"/>
      <c r="G270" s="68"/>
      <c r="H270" s="68"/>
    </row>
    <row r="271" spans="1:8" ht="81" customHeight="1" x14ac:dyDescent="0.25">
      <c r="A271" s="88" t="s">
        <v>396</v>
      </c>
      <c r="B271" s="68" t="s">
        <v>127</v>
      </c>
      <c r="C271" s="68">
        <v>2180</v>
      </c>
      <c r="D271" s="71">
        <f>hidden1!B231</f>
        <v>0</v>
      </c>
      <c r="E271" s="71">
        <f t="shared" ref="E271:E277" si="9">G271</f>
        <v>1968</v>
      </c>
      <c r="F271" s="68" t="s">
        <v>204</v>
      </c>
      <c r="G271" s="71">
        <f>hidden1!D231</f>
        <v>1968</v>
      </c>
      <c r="H271" s="71">
        <f>hidden1!E231</f>
        <v>0</v>
      </c>
    </row>
    <row r="272" spans="1:8" ht="45.75" customHeight="1" x14ac:dyDescent="0.25">
      <c r="A272" s="88" t="s">
        <v>397</v>
      </c>
      <c r="B272" s="68" t="s">
        <v>128</v>
      </c>
      <c r="C272" s="68">
        <v>2182</v>
      </c>
      <c r="D272" s="71">
        <f>hidden1!B232</f>
        <v>0</v>
      </c>
      <c r="E272" s="71">
        <f t="shared" si="9"/>
        <v>2071</v>
      </c>
      <c r="F272" s="68" t="s">
        <v>204</v>
      </c>
      <c r="G272" s="71">
        <f>hidden1!D232</f>
        <v>2071</v>
      </c>
      <c r="H272" s="71">
        <f>hidden1!E232</f>
        <v>2071</v>
      </c>
    </row>
    <row r="273" spans="1:8" ht="63.75" customHeight="1" x14ac:dyDescent="0.25">
      <c r="A273" s="88" t="s">
        <v>398</v>
      </c>
      <c r="B273" s="68" t="s">
        <v>399</v>
      </c>
      <c r="C273" s="68">
        <v>2183</v>
      </c>
      <c r="D273" s="71">
        <f>hidden1!B233</f>
        <v>734</v>
      </c>
      <c r="E273" s="71">
        <f t="shared" si="9"/>
        <v>-181</v>
      </c>
      <c r="F273" s="68" t="s">
        <v>204</v>
      </c>
      <c r="G273" s="71">
        <f>hidden1!D233</f>
        <v>-181</v>
      </c>
      <c r="H273" s="71">
        <f>hidden1!E233</f>
        <v>-181</v>
      </c>
    </row>
    <row r="274" spans="1:8" ht="64.5" customHeight="1" x14ac:dyDescent="0.25">
      <c r="A274" s="88" t="s">
        <v>807</v>
      </c>
      <c r="B274" s="68" t="s">
        <v>859</v>
      </c>
      <c r="C274" s="68">
        <v>2184</v>
      </c>
      <c r="D274" s="71">
        <f>hidden1!B234</f>
        <v>0</v>
      </c>
      <c r="E274" s="71">
        <f t="shared" si="9"/>
        <v>-238</v>
      </c>
      <c r="F274" s="68" t="s">
        <v>204</v>
      </c>
      <c r="G274" s="71">
        <f>hidden1!D234</f>
        <v>-238</v>
      </c>
      <c r="H274" s="71">
        <f>hidden1!E234</f>
        <v>-238</v>
      </c>
    </row>
    <row r="275" spans="1:8" ht="48.15" customHeight="1" x14ac:dyDescent="0.25">
      <c r="A275" s="88" t="s">
        <v>400</v>
      </c>
      <c r="B275" s="68" t="s">
        <v>129</v>
      </c>
      <c r="C275" s="68">
        <v>2185</v>
      </c>
      <c r="D275" s="71">
        <f>hidden1!B235</f>
        <v>74</v>
      </c>
      <c r="E275" s="71">
        <f t="shared" si="9"/>
        <v>-158</v>
      </c>
      <c r="F275" s="68" t="s">
        <v>204</v>
      </c>
      <c r="G275" s="71">
        <f>hidden1!D235</f>
        <v>-158</v>
      </c>
      <c r="H275" s="71">
        <f>hidden1!E235</f>
        <v>-158</v>
      </c>
    </row>
    <row r="276" spans="1:8" ht="63.75" customHeight="1" x14ac:dyDescent="0.25">
      <c r="A276" s="88" t="s">
        <v>401</v>
      </c>
      <c r="B276" s="68" t="s">
        <v>130</v>
      </c>
      <c r="C276" s="68">
        <v>2187</v>
      </c>
      <c r="D276" s="71">
        <f>hidden1!B236</f>
        <v>0</v>
      </c>
      <c r="E276" s="71">
        <f t="shared" si="9"/>
        <v>-1430</v>
      </c>
      <c r="F276" s="68" t="s">
        <v>204</v>
      </c>
      <c r="G276" s="71">
        <f>hidden1!D236</f>
        <v>-1430</v>
      </c>
      <c r="H276" s="71">
        <f>hidden1!E236</f>
        <v>-1430</v>
      </c>
    </row>
    <row r="277" spans="1:8" ht="67.5" customHeight="1" x14ac:dyDescent="0.25">
      <c r="A277" s="88" t="s">
        <v>402</v>
      </c>
      <c r="B277" s="68" t="s">
        <v>403</v>
      </c>
      <c r="C277" s="68">
        <v>2188</v>
      </c>
      <c r="D277" s="71">
        <f>hidden1!B237</f>
        <v>0</v>
      </c>
      <c r="E277" s="71">
        <f t="shared" si="9"/>
        <v>113</v>
      </c>
      <c r="F277" s="68" t="s">
        <v>204</v>
      </c>
      <c r="G277" s="71">
        <f>hidden1!D237</f>
        <v>113</v>
      </c>
      <c r="H277" s="71">
        <f>hidden1!E237</f>
        <v>113</v>
      </c>
    </row>
    <row r="278" spans="1:8" ht="51" customHeight="1" x14ac:dyDescent="0.25">
      <c r="A278" s="78" t="s">
        <v>488</v>
      </c>
      <c r="B278" s="68" t="s">
        <v>113</v>
      </c>
      <c r="C278" s="68">
        <v>2200</v>
      </c>
      <c r="D278" s="71">
        <f>hidden1!B238</f>
        <v>25</v>
      </c>
      <c r="E278" s="71">
        <f>F278+G278</f>
        <v>-1492</v>
      </c>
      <c r="F278" s="71">
        <f>hidden1!C238</f>
        <v>-1506</v>
      </c>
      <c r="G278" s="71">
        <f>hidden1!D238</f>
        <v>14</v>
      </c>
      <c r="H278" s="71">
        <f>hidden1!E238</f>
        <v>0</v>
      </c>
    </row>
    <row r="279" spans="1:8" ht="15" customHeight="1" x14ac:dyDescent="0.25">
      <c r="A279" s="79" t="s">
        <v>203</v>
      </c>
      <c r="B279" s="68"/>
      <c r="C279" s="68"/>
      <c r="D279" s="68"/>
      <c r="E279" s="68"/>
      <c r="F279" s="68"/>
      <c r="G279" s="68"/>
      <c r="H279" s="68"/>
    </row>
    <row r="280" spans="1:8" ht="35.4" customHeight="1" x14ac:dyDescent="0.25">
      <c r="A280" s="80" t="s">
        <v>404</v>
      </c>
      <c r="B280" s="68" t="s">
        <v>114</v>
      </c>
      <c r="C280" s="68">
        <v>2210</v>
      </c>
      <c r="D280" s="71">
        <f>hidden1!B239</f>
        <v>0</v>
      </c>
      <c r="E280" s="71">
        <f>F280</f>
        <v>27</v>
      </c>
      <c r="F280" s="71">
        <f>hidden1!C239</f>
        <v>27</v>
      </c>
      <c r="G280" s="68" t="s">
        <v>204</v>
      </c>
      <c r="H280" s="68" t="s">
        <v>204</v>
      </c>
    </row>
    <row r="281" spans="1:8" ht="16.5" customHeight="1" x14ac:dyDescent="0.25">
      <c r="A281" s="80" t="s">
        <v>405</v>
      </c>
      <c r="B281" s="68" t="s">
        <v>115</v>
      </c>
      <c r="C281" s="68">
        <v>2220</v>
      </c>
      <c r="D281" s="71">
        <f>hidden1!B240</f>
        <v>0</v>
      </c>
      <c r="E281" s="71">
        <f>F281</f>
        <v>-7</v>
      </c>
      <c r="F281" s="71">
        <f>hidden1!C240</f>
        <v>-7</v>
      </c>
      <c r="G281" s="68" t="s">
        <v>204</v>
      </c>
      <c r="H281" s="68" t="s">
        <v>204</v>
      </c>
    </row>
    <row r="282" spans="1:8" ht="50.1" customHeight="1" x14ac:dyDescent="0.25">
      <c r="A282" s="80" t="s">
        <v>406</v>
      </c>
      <c r="B282" s="68" t="s">
        <v>116</v>
      </c>
      <c r="C282" s="68">
        <v>2230</v>
      </c>
      <c r="D282" s="71">
        <f>hidden1!B241</f>
        <v>0</v>
      </c>
      <c r="E282" s="71">
        <f>F282</f>
        <v>-3</v>
      </c>
      <c r="F282" s="71">
        <f>hidden1!C241</f>
        <v>-3</v>
      </c>
      <c r="G282" s="68" t="s">
        <v>204</v>
      </c>
      <c r="H282" s="68" t="s">
        <v>204</v>
      </c>
    </row>
    <row r="283" spans="1:8" ht="52.35" customHeight="1" x14ac:dyDescent="0.25">
      <c r="A283" s="80" t="s">
        <v>407</v>
      </c>
      <c r="B283" s="68" t="s">
        <v>117</v>
      </c>
      <c r="C283" s="68">
        <v>2240</v>
      </c>
      <c r="D283" s="71">
        <f>hidden1!B242</f>
        <v>0</v>
      </c>
      <c r="E283" s="71">
        <f>F283+G283</f>
        <v>33</v>
      </c>
      <c r="F283" s="71">
        <f>hidden1!C242</f>
        <v>19</v>
      </c>
      <c r="G283" s="71">
        <f>hidden1!D242</f>
        <v>14</v>
      </c>
      <c r="H283" s="71">
        <f>hidden1!E242</f>
        <v>0</v>
      </c>
    </row>
    <row r="284" spans="1:8" ht="20.399999999999999" customHeight="1" x14ac:dyDescent="0.25">
      <c r="A284" s="80" t="s">
        <v>408</v>
      </c>
      <c r="B284" s="68" t="s">
        <v>409</v>
      </c>
      <c r="C284" s="68">
        <v>2250</v>
      </c>
      <c r="D284" s="71">
        <f>hidden1!B243</f>
        <v>25</v>
      </c>
      <c r="E284" s="71">
        <f>F284</f>
        <v>-1542</v>
      </c>
      <c r="F284" s="71">
        <f>hidden1!C243</f>
        <v>-1542</v>
      </c>
      <c r="G284" s="68" t="s">
        <v>204</v>
      </c>
      <c r="H284" s="68" t="s">
        <v>204</v>
      </c>
    </row>
    <row r="285" spans="1:8" ht="51" customHeight="1" x14ac:dyDescent="0.25">
      <c r="A285" s="78" t="s">
        <v>410</v>
      </c>
      <c r="B285" s="68" t="s">
        <v>411</v>
      </c>
      <c r="C285" s="68">
        <v>2260</v>
      </c>
      <c r="D285" s="71">
        <f>hidden1!B244</f>
        <v>6</v>
      </c>
      <c r="E285" s="71">
        <f>G285</f>
        <v>1056</v>
      </c>
      <c r="F285" s="68" t="s">
        <v>204</v>
      </c>
      <c r="G285" s="71">
        <f>hidden1!D244</f>
        <v>1056</v>
      </c>
      <c r="H285" s="71">
        <f>hidden1!E244</f>
        <v>-275</v>
      </c>
    </row>
    <row r="286" spans="1:8" ht="15" customHeight="1" x14ac:dyDescent="0.25">
      <c r="A286" s="79" t="s">
        <v>203</v>
      </c>
      <c r="B286" s="68"/>
      <c r="C286" s="68"/>
      <c r="D286" s="68"/>
      <c r="E286" s="68"/>
      <c r="F286" s="68"/>
      <c r="G286" s="68"/>
      <c r="H286" s="68"/>
    </row>
    <row r="287" spans="1:8" ht="20.399999999999999" customHeight="1" x14ac:dyDescent="0.25">
      <c r="A287" s="80" t="s">
        <v>412</v>
      </c>
      <c r="B287" s="68" t="s">
        <v>118</v>
      </c>
      <c r="C287" s="68">
        <v>2270</v>
      </c>
      <c r="D287" s="71">
        <f>hidden1!B245</f>
        <v>6</v>
      </c>
      <c r="E287" s="71">
        <f>G287</f>
        <v>956</v>
      </c>
      <c r="F287" s="68" t="s">
        <v>204</v>
      </c>
      <c r="G287" s="71">
        <f>hidden1!D245</f>
        <v>956</v>
      </c>
      <c r="H287" s="71">
        <f>hidden1!E245</f>
        <v>-272</v>
      </c>
    </row>
    <row r="288" spans="1:8" ht="32.4" customHeight="1" x14ac:dyDescent="0.25">
      <c r="A288" s="80" t="s">
        <v>413</v>
      </c>
      <c r="B288" s="68" t="s">
        <v>119</v>
      </c>
      <c r="C288" s="68">
        <v>2280</v>
      </c>
      <c r="D288" s="71">
        <f>hidden1!B246</f>
        <v>0</v>
      </c>
      <c r="E288" s="71">
        <f>G288</f>
        <v>43</v>
      </c>
      <c r="F288" s="68" t="s">
        <v>204</v>
      </c>
      <c r="G288" s="71">
        <f>hidden1!D246</f>
        <v>43</v>
      </c>
      <c r="H288" s="71">
        <f>hidden1!E246</f>
        <v>-3</v>
      </c>
    </row>
    <row r="289" spans="1:8" ht="17.100000000000001" customHeight="1" x14ac:dyDescent="0.25">
      <c r="A289" s="80" t="s">
        <v>408</v>
      </c>
      <c r="B289" s="68" t="s">
        <v>120</v>
      </c>
      <c r="C289" s="68">
        <v>2290</v>
      </c>
      <c r="D289" s="71">
        <f>hidden1!B247</f>
        <v>0</v>
      </c>
      <c r="E289" s="71">
        <f>G289</f>
        <v>57</v>
      </c>
      <c r="F289" s="68" t="s">
        <v>204</v>
      </c>
      <c r="G289" s="71">
        <f>hidden1!D247</f>
        <v>57</v>
      </c>
      <c r="H289" s="71">
        <f>hidden1!E247</f>
        <v>0</v>
      </c>
    </row>
    <row r="290" spans="1:8" ht="36" customHeight="1" x14ac:dyDescent="0.25">
      <c r="A290" s="81" t="s">
        <v>414</v>
      </c>
      <c r="B290" s="68" t="s">
        <v>157</v>
      </c>
      <c r="C290" s="68">
        <v>2300</v>
      </c>
      <c r="D290" s="71">
        <f>hidden1!B248</f>
        <v>-5</v>
      </c>
      <c r="E290" s="71">
        <f>G290</f>
        <v>429</v>
      </c>
      <c r="F290" s="68" t="s">
        <v>204</v>
      </c>
      <c r="G290" s="71">
        <f>hidden1!D248</f>
        <v>429</v>
      </c>
      <c r="H290" s="71">
        <f>hidden1!E248</f>
        <v>-169</v>
      </c>
    </row>
    <row r="291" spans="1:8" ht="17.100000000000001" customHeight="1" x14ac:dyDescent="0.25">
      <c r="A291" s="79" t="s">
        <v>203</v>
      </c>
      <c r="B291" s="68"/>
      <c r="C291" s="68"/>
      <c r="D291" s="68"/>
      <c r="E291" s="68"/>
      <c r="F291" s="68"/>
      <c r="G291" s="68"/>
      <c r="H291" s="68"/>
    </row>
    <row r="292" spans="1:8" ht="33.6" customHeight="1" x14ac:dyDescent="0.25">
      <c r="A292" s="80" t="s">
        <v>808</v>
      </c>
      <c r="B292" s="68" t="s">
        <v>158</v>
      </c>
      <c r="C292" s="68">
        <v>2310</v>
      </c>
      <c r="D292" s="71">
        <f>hidden1!B249</f>
        <v>-8</v>
      </c>
      <c r="E292" s="71">
        <f>G292</f>
        <v>362</v>
      </c>
      <c r="F292" s="68" t="s">
        <v>204</v>
      </c>
      <c r="G292" s="71">
        <f>hidden1!D249</f>
        <v>362</v>
      </c>
      <c r="H292" s="71">
        <f>hidden1!E249</f>
        <v>124</v>
      </c>
    </row>
    <row r="293" spans="1:8" ht="16.350000000000001" customHeight="1" x14ac:dyDescent="0.25">
      <c r="A293" s="79" t="s">
        <v>208</v>
      </c>
      <c r="B293" s="68"/>
      <c r="C293" s="68"/>
      <c r="D293" s="68"/>
      <c r="E293" s="68"/>
      <c r="F293" s="68"/>
      <c r="G293" s="68"/>
      <c r="H293" s="68"/>
    </row>
    <row r="294" spans="1:8" ht="47.4" customHeight="1" x14ac:dyDescent="0.25">
      <c r="A294" s="88" t="s">
        <v>415</v>
      </c>
      <c r="B294" s="68" t="s">
        <v>131</v>
      </c>
      <c r="C294" s="68">
        <v>2312</v>
      </c>
      <c r="D294" s="71">
        <f>hidden1!B250</f>
        <v>0</v>
      </c>
      <c r="E294" s="71">
        <f t="shared" ref="E294:E299" si="10">G294</f>
        <v>238</v>
      </c>
      <c r="F294" s="68" t="s">
        <v>204</v>
      </c>
      <c r="G294" s="71">
        <f>hidden1!D250</f>
        <v>238</v>
      </c>
      <c r="H294" s="71">
        <f>hidden1!E250</f>
        <v>0</v>
      </c>
    </row>
    <row r="295" spans="1:8" ht="30.15" customHeight="1" x14ac:dyDescent="0.25">
      <c r="A295" s="88" t="s">
        <v>416</v>
      </c>
      <c r="B295" s="68" t="s">
        <v>132</v>
      </c>
      <c r="C295" s="68">
        <v>2313</v>
      </c>
      <c r="D295" s="71">
        <f>hidden1!B251</f>
        <v>-8</v>
      </c>
      <c r="E295" s="71">
        <f t="shared" si="10"/>
        <v>115</v>
      </c>
      <c r="F295" s="68" t="s">
        <v>204</v>
      </c>
      <c r="G295" s="71">
        <f>hidden1!D251</f>
        <v>115</v>
      </c>
      <c r="H295" s="71">
        <f>hidden1!E251</f>
        <v>115</v>
      </c>
    </row>
    <row r="296" spans="1:8" ht="35.4" customHeight="1" x14ac:dyDescent="0.25">
      <c r="A296" s="88" t="s">
        <v>417</v>
      </c>
      <c r="B296" s="68" t="s">
        <v>418</v>
      </c>
      <c r="C296" s="68">
        <v>2314</v>
      </c>
      <c r="D296" s="71">
        <f>hidden1!B252</f>
        <v>0</v>
      </c>
      <c r="E296" s="71">
        <f t="shared" si="10"/>
        <v>6</v>
      </c>
      <c r="F296" s="68" t="s">
        <v>204</v>
      </c>
      <c r="G296" s="71">
        <f>hidden1!D252</f>
        <v>6</v>
      </c>
      <c r="H296" s="71">
        <f>hidden1!E252</f>
        <v>6</v>
      </c>
    </row>
    <row r="297" spans="1:8" ht="35.4" customHeight="1" x14ac:dyDescent="0.25">
      <c r="A297" s="88" t="s">
        <v>809</v>
      </c>
      <c r="B297" s="68" t="s">
        <v>860</v>
      </c>
      <c r="C297" s="68">
        <v>2315</v>
      </c>
      <c r="D297" s="71">
        <f>hidden1!B253</f>
        <v>0</v>
      </c>
      <c r="E297" s="71">
        <f t="shared" si="10"/>
        <v>0</v>
      </c>
      <c r="F297" s="68" t="s">
        <v>204</v>
      </c>
      <c r="G297" s="71">
        <f>hidden1!D253</f>
        <v>0</v>
      </c>
      <c r="H297" s="71">
        <f>hidden1!E253</f>
        <v>0</v>
      </c>
    </row>
    <row r="298" spans="1:8" ht="33" customHeight="1" x14ac:dyDescent="0.25">
      <c r="A298" s="88" t="s">
        <v>419</v>
      </c>
      <c r="B298" s="68" t="s">
        <v>133</v>
      </c>
      <c r="C298" s="68">
        <v>2316</v>
      </c>
      <c r="D298" s="71">
        <f>hidden1!B254</f>
        <v>0</v>
      </c>
      <c r="E298" s="71">
        <f t="shared" si="10"/>
        <v>3</v>
      </c>
      <c r="F298" s="68" t="s">
        <v>204</v>
      </c>
      <c r="G298" s="71">
        <f>hidden1!D254</f>
        <v>3</v>
      </c>
      <c r="H298" s="71">
        <f>hidden1!E254</f>
        <v>3</v>
      </c>
    </row>
    <row r="299" spans="1:8" ht="18.75" customHeight="1" x14ac:dyDescent="0.25">
      <c r="A299" s="80" t="s">
        <v>810</v>
      </c>
      <c r="B299" s="68" t="s">
        <v>159</v>
      </c>
      <c r="C299" s="68">
        <v>2320</v>
      </c>
      <c r="D299" s="71">
        <f>hidden1!B255</f>
        <v>0</v>
      </c>
      <c r="E299" s="71">
        <f t="shared" si="10"/>
        <v>-111</v>
      </c>
      <c r="F299" s="68" t="s">
        <v>204</v>
      </c>
      <c r="G299" s="71">
        <f>hidden1!D255</f>
        <v>-111</v>
      </c>
      <c r="H299" s="71">
        <f>hidden1!E255</f>
        <v>-111</v>
      </c>
    </row>
    <row r="300" spans="1:8" ht="14.4" customHeight="1" x14ac:dyDescent="0.25">
      <c r="A300" s="79" t="s">
        <v>208</v>
      </c>
      <c r="B300" s="68"/>
      <c r="C300" s="68"/>
      <c r="D300" s="68"/>
      <c r="E300" s="68"/>
      <c r="F300" s="68"/>
      <c r="G300" s="68"/>
      <c r="H300" s="68"/>
    </row>
    <row r="301" spans="1:8" ht="36.75" customHeight="1" x14ac:dyDescent="0.25">
      <c r="A301" s="88" t="s">
        <v>420</v>
      </c>
      <c r="B301" s="68" t="s">
        <v>134</v>
      </c>
      <c r="C301" s="68">
        <v>2322</v>
      </c>
      <c r="D301" s="71">
        <f>hidden1!B256</f>
        <v>0</v>
      </c>
      <c r="E301" s="71">
        <f>G301</f>
        <v>-111</v>
      </c>
      <c r="F301" s="68" t="s">
        <v>204</v>
      </c>
      <c r="G301" s="71">
        <f>hidden1!D256</f>
        <v>-111</v>
      </c>
      <c r="H301" s="71">
        <f>hidden1!E256</f>
        <v>-111</v>
      </c>
    </row>
    <row r="302" spans="1:8" ht="36.75" customHeight="1" x14ac:dyDescent="0.25">
      <c r="A302" s="88" t="s">
        <v>811</v>
      </c>
      <c r="B302" s="68" t="s">
        <v>861</v>
      </c>
      <c r="C302" s="68">
        <v>2323</v>
      </c>
      <c r="D302" s="71">
        <f>hidden1!B257</f>
        <v>0</v>
      </c>
      <c r="E302" s="71">
        <f>G302</f>
        <v>0</v>
      </c>
      <c r="F302" s="68" t="s">
        <v>204</v>
      </c>
      <c r="G302" s="71">
        <f>hidden1!D257</f>
        <v>0</v>
      </c>
      <c r="H302" s="71">
        <f>hidden1!E257</f>
        <v>0</v>
      </c>
    </row>
    <row r="303" spans="1:8" ht="33.6" customHeight="1" x14ac:dyDescent="0.25">
      <c r="A303" s="88" t="s">
        <v>421</v>
      </c>
      <c r="B303" s="68" t="s">
        <v>135</v>
      </c>
      <c r="C303" s="68">
        <v>2325</v>
      </c>
      <c r="D303" s="71">
        <f>hidden1!B258</f>
        <v>0</v>
      </c>
      <c r="E303" s="71">
        <f>G303</f>
        <v>0</v>
      </c>
      <c r="F303" s="68" t="s">
        <v>204</v>
      </c>
      <c r="G303" s="71">
        <f>hidden1!D258</f>
        <v>0</v>
      </c>
      <c r="H303" s="71">
        <f>hidden1!E258</f>
        <v>0</v>
      </c>
    </row>
    <row r="304" spans="1:8" ht="77.25" customHeight="1" x14ac:dyDescent="0.25">
      <c r="A304" s="80" t="s">
        <v>812</v>
      </c>
      <c r="B304" s="68" t="s">
        <v>160</v>
      </c>
      <c r="C304" s="68">
        <v>2330</v>
      </c>
      <c r="D304" s="71">
        <f>hidden1!B259</f>
        <v>3</v>
      </c>
      <c r="E304" s="71">
        <f>G304</f>
        <v>-458</v>
      </c>
      <c r="F304" s="68" t="s">
        <v>204</v>
      </c>
      <c r="G304" s="71">
        <f>hidden1!D259</f>
        <v>-458</v>
      </c>
      <c r="H304" s="71">
        <f>hidden1!E259</f>
        <v>-458</v>
      </c>
    </row>
    <row r="305" spans="1:8" ht="15" customHeight="1" x14ac:dyDescent="0.25">
      <c r="A305" s="93" t="s">
        <v>203</v>
      </c>
      <c r="B305" s="68"/>
      <c r="C305" s="68"/>
      <c r="D305" s="68"/>
      <c r="E305" s="68"/>
      <c r="F305" s="68"/>
      <c r="G305" s="68"/>
      <c r="H305" s="68"/>
    </row>
    <row r="306" spans="1:8" ht="120" customHeight="1" x14ac:dyDescent="0.25">
      <c r="A306" s="88" t="s">
        <v>422</v>
      </c>
      <c r="B306" s="68" t="s">
        <v>136</v>
      </c>
      <c r="C306" s="68">
        <v>2332</v>
      </c>
      <c r="D306" s="71">
        <f>hidden1!B260</f>
        <v>0</v>
      </c>
      <c r="E306" s="71">
        <f t="shared" ref="E306:E311" si="11">G306</f>
        <v>0</v>
      </c>
      <c r="F306" s="68" t="s">
        <v>204</v>
      </c>
      <c r="G306" s="71">
        <f>hidden1!D260</f>
        <v>0</v>
      </c>
      <c r="H306" s="71">
        <f>hidden1!E260</f>
        <v>0</v>
      </c>
    </row>
    <row r="307" spans="1:8" ht="83.25" customHeight="1" x14ac:dyDescent="0.25">
      <c r="A307" s="88" t="s">
        <v>423</v>
      </c>
      <c r="B307" s="68" t="s">
        <v>137</v>
      </c>
      <c r="C307" s="68">
        <v>2333</v>
      </c>
      <c r="D307" s="71">
        <f>hidden1!B261</f>
        <v>0</v>
      </c>
      <c r="E307" s="71">
        <f t="shared" si="11"/>
        <v>-377</v>
      </c>
      <c r="F307" s="68" t="s">
        <v>204</v>
      </c>
      <c r="G307" s="71">
        <f>hidden1!D261</f>
        <v>-377</v>
      </c>
      <c r="H307" s="71">
        <f>hidden1!E261</f>
        <v>-377</v>
      </c>
    </row>
    <row r="308" spans="1:8" ht="96.75" customHeight="1" x14ac:dyDescent="0.25">
      <c r="A308" s="88" t="s">
        <v>424</v>
      </c>
      <c r="B308" s="68" t="s">
        <v>425</v>
      </c>
      <c r="C308" s="68">
        <v>2334</v>
      </c>
      <c r="D308" s="71">
        <f>hidden1!B262</f>
        <v>0</v>
      </c>
      <c r="E308" s="71">
        <f t="shared" si="11"/>
        <v>-30</v>
      </c>
      <c r="F308" s="68" t="s">
        <v>204</v>
      </c>
      <c r="G308" s="71">
        <f>hidden1!D262</f>
        <v>-30</v>
      </c>
      <c r="H308" s="71">
        <f>hidden1!E262</f>
        <v>-30</v>
      </c>
    </row>
    <row r="309" spans="1:8" ht="96.75" customHeight="1" x14ac:dyDescent="0.25">
      <c r="A309" s="88" t="s">
        <v>813</v>
      </c>
      <c r="B309" s="68" t="s">
        <v>862</v>
      </c>
      <c r="C309" s="68">
        <v>2335</v>
      </c>
      <c r="D309" s="71">
        <f>hidden1!B263</f>
        <v>0</v>
      </c>
      <c r="E309" s="71">
        <f t="shared" si="11"/>
        <v>1</v>
      </c>
      <c r="F309" s="68" t="s">
        <v>204</v>
      </c>
      <c r="G309" s="71">
        <f>hidden1!D263</f>
        <v>1</v>
      </c>
      <c r="H309" s="71">
        <f>hidden1!E263</f>
        <v>1</v>
      </c>
    </row>
    <row r="310" spans="1:8" ht="92.25" customHeight="1" x14ac:dyDescent="0.25">
      <c r="A310" s="88" t="s">
        <v>426</v>
      </c>
      <c r="B310" s="68" t="s">
        <v>138</v>
      </c>
      <c r="C310" s="68">
        <v>2336</v>
      </c>
      <c r="D310" s="71">
        <f>hidden1!B264</f>
        <v>3</v>
      </c>
      <c r="E310" s="71">
        <f t="shared" si="11"/>
        <v>-52</v>
      </c>
      <c r="F310" s="68" t="s">
        <v>204</v>
      </c>
      <c r="G310" s="71">
        <f>hidden1!D264</f>
        <v>-52</v>
      </c>
      <c r="H310" s="71">
        <f>hidden1!E264</f>
        <v>-52</v>
      </c>
    </row>
    <row r="311" spans="1:8" ht="48.15" customHeight="1" x14ac:dyDescent="0.25">
      <c r="A311" s="100" t="s">
        <v>814</v>
      </c>
      <c r="B311" s="68" t="s">
        <v>161</v>
      </c>
      <c r="C311" s="68">
        <v>2340</v>
      </c>
      <c r="D311" s="68" t="s">
        <v>204</v>
      </c>
      <c r="E311" s="71">
        <f t="shared" si="11"/>
        <v>0</v>
      </c>
      <c r="F311" s="68" t="s">
        <v>204</v>
      </c>
      <c r="G311" s="71">
        <f>hidden1!D265</f>
        <v>0</v>
      </c>
      <c r="H311" s="71">
        <f>hidden1!E265</f>
        <v>0</v>
      </c>
    </row>
    <row r="312" spans="1:8" ht="19.350000000000001" customHeight="1" x14ac:dyDescent="0.25">
      <c r="A312" s="79" t="s">
        <v>208</v>
      </c>
      <c r="B312" s="68"/>
      <c r="C312" s="68"/>
      <c r="D312" s="68"/>
      <c r="E312" s="68"/>
      <c r="F312" s="68"/>
      <c r="G312" s="68"/>
      <c r="H312" s="68"/>
    </row>
    <row r="313" spans="1:8" ht="63.75" customHeight="1" x14ac:dyDescent="0.25">
      <c r="A313" s="88" t="s">
        <v>427</v>
      </c>
      <c r="B313" s="68" t="s">
        <v>139</v>
      </c>
      <c r="C313" s="68">
        <v>2342</v>
      </c>
      <c r="D313" s="68" t="s">
        <v>204</v>
      </c>
      <c r="E313" s="71">
        <f>G313</f>
        <v>0</v>
      </c>
      <c r="F313" s="68" t="s">
        <v>204</v>
      </c>
      <c r="G313" s="71">
        <f>hidden1!D266</f>
        <v>0</v>
      </c>
      <c r="H313" s="71">
        <f>hidden1!E266</f>
        <v>0</v>
      </c>
    </row>
    <row r="314" spans="1:8" ht="48.6" customHeight="1" x14ac:dyDescent="0.25">
      <c r="A314" s="88" t="s">
        <v>428</v>
      </c>
      <c r="B314" s="68" t="s">
        <v>140</v>
      </c>
      <c r="C314" s="68">
        <v>2343</v>
      </c>
      <c r="D314" s="68" t="s">
        <v>204</v>
      </c>
      <c r="E314" s="71">
        <f>G314</f>
        <v>0</v>
      </c>
      <c r="F314" s="68" t="s">
        <v>204</v>
      </c>
      <c r="G314" s="71">
        <f>hidden1!D267</f>
        <v>0</v>
      </c>
      <c r="H314" s="71">
        <f>hidden1!E267</f>
        <v>0</v>
      </c>
    </row>
    <row r="315" spans="1:8" ht="48.6" customHeight="1" x14ac:dyDescent="0.25">
      <c r="A315" s="88" t="s">
        <v>815</v>
      </c>
      <c r="B315" s="68" t="s">
        <v>863</v>
      </c>
      <c r="C315" s="68">
        <v>2344</v>
      </c>
      <c r="D315" s="68" t="s">
        <v>204</v>
      </c>
      <c r="E315" s="71">
        <f>G315</f>
        <v>0</v>
      </c>
      <c r="F315" s="68" t="s">
        <v>204</v>
      </c>
      <c r="G315" s="71">
        <f>hidden1!D268</f>
        <v>0</v>
      </c>
      <c r="H315" s="71">
        <f>hidden1!E268</f>
        <v>0</v>
      </c>
    </row>
    <row r="316" spans="1:8" ht="50.4" customHeight="1" x14ac:dyDescent="0.25">
      <c r="A316" s="88" t="s">
        <v>429</v>
      </c>
      <c r="B316" s="68" t="s">
        <v>141</v>
      </c>
      <c r="C316" s="68">
        <v>2346</v>
      </c>
      <c r="D316" s="68" t="s">
        <v>204</v>
      </c>
      <c r="E316" s="71">
        <f>G316</f>
        <v>0</v>
      </c>
      <c r="F316" s="68" t="s">
        <v>204</v>
      </c>
      <c r="G316" s="71">
        <f>hidden1!D269</f>
        <v>0</v>
      </c>
      <c r="H316" s="71">
        <f>hidden1!E269</f>
        <v>0</v>
      </c>
    </row>
    <row r="317" spans="1:8" ht="35.4" customHeight="1" x14ac:dyDescent="0.25">
      <c r="A317" s="101" t="s">
        <v>816</v>
      </c>
      <c r="B317" s="68" t="s">
        <v>162</v>
      </c>
      <c r="C317" s="68">
        <v>2350</v>
      </c>
      <c r="D317" s="71">
        <f>hidden1!B270</f>
        <v>0</v>
      </c>
      <c r="E317" s="71">
        <f>G317</f>
        <v>636</v>
      </c>
      <c r="F317" s="68" t="s">
        <v>204</v>
      </c>
      <c r="G317" s="71">
        <f>hidden1!D270</f>
        <v>636</v>
      </c>
      <c r="H317" s="71">
        <f>hidden1!E270</f>
        <v>276</v>
      </c>
    </row>
    <row r="318" spans="1:8" ht="14.4" customHeight="1" x14ac:dyDescent="0.25">
      <c r="A318" s="79" t="s">
        <v>203</v>
      </c>
      <c r="B318" s="68"/>
      <c r="C318" s="68"/>
      <c r="D318" s="68"/>
      <c r="E318" s="68"/>
      <c r="F318" s="68"/>
      <c r="G318" s="68"/>
      <c r="H318" s="68"/>
    </row>
    <row r="319" spans="1:8" ht="45.75" customHeight="1" x14ac:dyDescent="0.25">
      <c r="A319" s="88" t="s">
        <v>430</v>
      </c>
      <c r="B319" s="68" t="s">
        <v>142</v>
      </c>
      <c r="C319" s="68">
        <v>2352</v>
      </c>
      <c r="D319" s="71">
        <f>hidden1!B271</f>
        <v>0</v>
      </c>
      <c r="E319" s="71">
        <f t="shared" ref="E319:E324" si="12">G319</f>
        <v>360</v>
      </c>
      <c r="F319" s="68" t="s">
        <v>204</v>
      </c>
      <c r="G319" s="71">
        <f>hidden1!D271</f>
        <v>360</v>
      </c>
      <c r="H319" s="71">
        <f>hidden1!E271</f>
        <v>0</v>
      </c>
    </row>
    <row r="320" spans="1:8" ht="36" customHeight="1" x14ac:dyDescent="0.25">
      <c r="A320" s="88" t="s">
        <v>431</v>
      </c>
      <c r="B320" s="68" t="s">
        <v>143</v>
      </c>
      <c r="C320" s="68">
        <v>2354</v>
      </c>
      <c r="D320" s="71">
        <f>hidden1!B272</f>
        <v>0</v>
      </c>
      <c r="E320" s="71">
        <f t="shared" si="12"/>
        <v>325</v>
      </c>
      <c r="F320" s="68" t="s">
        <v>204</v>
      </c>
      <c r="G320" s="71">
        <f>hidden1!D272</f>
        <v>325</v>
      </c>
      <c r="H320" s="71">
        <f>hidden1!E272</f>
        <v>325</v>
      </c>
    </row>
    <row r="321" spans="1:8" ht="50.4" customHeight="1" x14ac:dyDescent="0.25">
      <c r="A321" s="88" t="s">
        <v>432</v>
      </c>
      <c r="B321" s="68" t="s">
        <v>433</v>
      </c>
      <c r="C321" s="68">
        <v>2355</v>
      </c>
      <c r="D321" s="71">
        <f>hidden1!B273</f>
        <v>0</v>
      </c>
      <c r="E321" s="71">
        <f t="shared" si="12"/>
        <v>87</v>
      </c>
      <c r="F321" s="68" t="s">
        <v>204</v>
      </c>
      <c r="G321" s="71">
        <f>hidden1!D273</f>
        <v>87</v>
      </c>
      <c r="H321" s="71">
        <f>hidden1!E273</f>
        <v>87</v>
      </c>
    </row>
    <row r="322" spans="1:8" ht="48" customHeight="1" x14ac:dyDescent="0.25">
      <c r="A322" s="88" t="s">
        <v>434</v>
      </c>
      <c r="B322" s="68" t="s">
        <v>435</v>
      </c>
      <c r="C322" s="68">
        <v>2356</v>
      </c>
      <c r="D322" s="71">
        <f>hidden1!B274</f>
        <v>0</v>
      </c>
      <c r="E322" s="71">
        <f t="shared" si="12"/>
        <v>0</v>
      </c>
      <c r="F322" s="68" t="s">
        <v>204</v>
      </c>
      <c r="G322" s="71">
        <f>hidden1!D274</f>
        <v>0</v>
      </c>
      <c r="H322" s="71">
        <f>hidden1!E274</f>
        <v>0</v>
      </c>
    </row>
    <row r="323" spans="1:8" ht="45" customHeight="1" x14ac:dyDescent="0.25">
      <c r="A323" s="88" t="s">
        <v>818</v>
      </c>
      <c r="B323" s="68" t="s">
        <v>817</v>
      </c>
      <c r="C323" s="68">
        <v>2358</v>
      </c>
      <c r="D323" s="71">
        <f>hidden1!B275</f>
        <v>0</v>
      </c>
      <c r="E323" s="71">
        <f t="shared" si="12"/>
        <v>3</v>
      </c>
      <c r="F323" s="68" t="s">
        <v>204</v>
      </c>
      <c r="G323" s="71">
        <f>hidden1!D275</f>
        <v>3</v>
      </c>
      <c r="H323" s="71">
        <f>hidden1!E275</f>
        <v>3</v>
      </c>
    </row>
    <row r="324" spans="1:8" ht="47.25" customHeight="1" x14ac:dyDescent="0.25">
      <c r="A324" s="88" t="s">
        <v>436</v>
      </c>
      <c r="B324" s="68" t="s">
        <v>144</v>
      </c>
      <c r="C324" s="68">
        <v>2360</v>
      </c>
      <c r="D324" s="71">
        <f>hidden1!B276</f>
        <v>0</v>
      </c>
      <c r="E324" s="71">
        <f t="shared" si="12"/>
        <v>-139</v>
      </c>
      <c r="F324" s="68" t="s">
        <v>204</v>
      </c>
      <c r="G324" s="71">
        <f>hidden1!D276</f>
        <v>-139</v>
      </c>
      <c r="H324" s="71">
        <f>hidden1!E276</f>
        <v>-139</v>
      </c>
    </row>
    <row r="325" spans="1:8" ht="80.099999999999994" customHeight="1" x14ac:dyDescent="0.25">
      <c r="A325" s="78" t="s">
        <v>437</v>
      </c>
      <c r="B325" s="68" t="s">
        <v>121</v>
      </c>
      <c r="C325" s="68">
        <v>2361</v>
      </c>
      <c r="D325" s="68" t="s">
        <v>204</v>
      </c>
      <c r="E325" s="71">
        <f>F325</f>
        <v>1467</v>
      </c>
      <c r="F325" s="71">
        <f>hidden1!C277</f>
        <v>1467</v>
      </c>
      <c r="G325" s="68" t="s">
        <v>204</v>
      </c>
      <c r="H325" s="68" t="s">
        <v>204</v>
      </c>
    </row>
    <row r="326" spans="1:8" ht="78.75" customHeight="1" x14ac:dyDescent="0.25">
      <c r="A326" s="78" t="s">
        <v>438</v>
      </c>
      <c r="B326" s="68" t="s">
        <v>439</v>
      </c>
      <c r="C326" s="68">
        <v>2362</v>
      </c>
      <c r="D326" s="71">
        <f>hidden1!B278</f>
        <v>0</v>
      </c>
      <c r="E326" s="71">
        <f t="shared" ref="E326:E331" si="13">G326</f>
        <v>188</v>
      </c>
      <c r="F326" s="68" t="s">
        <v>204</v>
      </c>
      <c r="G326" s="71">
        <f>hidden1!D278</f>
        <v>188</v>
      </c>
      <c r="H326" s="71">
        <f>hidden1!E278</f>
        <v>0</v>
      </c>
    </row>
    <row r="327" spans="1:8" ht="95.4" customHeight="1" x14ac:dyDescent="0.25">
      <c r="A327" s="78" t="s">
        <v>440</v>
      </c>
      <c r="B327" s="68" t="s">
        <v>441</v>
      </c>
      <c r="C327" s="68">
        <v>2363</v>
      </c>
      <c r="D327" s="71">
        <f>hidden1!B279</f>
        <v>0</v>
      </c>
      <c r="E327" s="71">
        <f t="shared" si="13"/>
        <v>2</v>
      </c>
      <c r="F327" s="68" t="s">
        <v>204</v>
      </c>
      <c r="G327" s="71">
        <f>hidden1!D279</f>
        <v>2</v>
      </c>
      <c r="H327" s="71">
        <f>hidden1!E279</f>
        <v>0</v>
      </c>
    </row>
    <row r="328" spans="1:8" ht="95.4" customHeight="1" x14ac:dyDescent="0.25">
      <c r="A328" s="78" t="s">
        <v>958</v>
      </c>
      <c r="B328" s="68" t="s">
        <v>962</v>
      </c>
      <c r="C328" s="68">
        <v>2364</v>
      </c>
      <c r="D328" s="71">
        <f>hidden1!B280</f>
        <v>0</v>
      </c>
      <c r="E328" s="71">
        <f t="shared" si="13"/>
        <v>51920</v>
      </c>
      <c r="F328" s="68" t="s">
        <v>204</v>
      </c>
      <c r="G328" s="71">
        <f>hidden1!D280</f>
        <v>51920</v>
      </c>
      <c r="H328" s="71">
        <f>hidden1!E280</f>
        <v>0</v>
      </c>
    </row>
    <row r="329" spans="1:8" ht="95.4" customHeight="1" x14ac:dyDescent="0.25">
      <c r="A329" s="78" t="s">
        <v>959</v>
      </c>
      <c r="B329" s="68" t="s">
        <v>963</v>
      </c>
      <c r="C329" s="68">
        <v>2365</v>
      </c>
      <c r="D329" s="71">
        <f>hidden1!B281</f>
        <v>0</v>
      </c>
      <c r="E329" s="71">
        <f t="shared" si="13"/>
        <v>31518</v>
      </c>
      <c r="F329" s="68" t="s">
        <v>204</v>
      </c>
      <c r="G329" s="71">
        <f>hidden1!D281</f>
        <v>31518</v>
      </c>
      <c r="H329" s="71">
        <f>hidden1!E281</f>
        <v>0</v>
      </c>
    </row>
    <row r="330" spans="1:8" ht="95.4" customHeight="1" x14ac:dyDescent="0.25">
      <c r="A330" s="78" t="s">
        <v>960</v>
      </c>
      <c r="B330" s="68" t="s">
        <v>964</v>
      </c>
      <c r="C330" s="68">
        <v>2366</v>
      </c>
      <c r="D330" s="71">
        <f>hidden1!B282</f>
        <v>0</v>
      </c>
      <c r="E330" s="71">
        <f t="shared" si="13"/>
        <v>116</v>
      </c>
      <c r="F330" s="68" t="s">
        <v>204</v>
      </c>
      <c r="G330" s="71">
        <f>hidden1!D282</f>
        <v>116</v>
      </c>
      <c r="H330" s="71">
        <f>hidden1!E282</f>
        <v>0</v>
      </c>
    </row>
    <row r="331" spans="1:8" ht="95.4" customHeight="1" x14ac:dyDescent="0.25">
      <c r="A331" s="78" t="s">
        <v>961</v>
      </c>
      <c r="B331" s="68" t="s">
        <v>965</v>
      </c>
      <c r="C331" s="68">
        <v>2367</v>
      </c>
      <c r="D331" s="71">
        <f>hidden1!B283</f>
        <v>0</v>
      </c>
      <c r="E331" s="71">
        <f t="shared" si="13"/>
        <v>2339</v>
      </c>
      <c r="F331" s="68" t="s">
        <v>204</v>
      </c>
      <c r="G331" s="71">
        <f>hidden1!D283</f>
        <v>2339</v>
      </c>
      <c r="H331" s="71">
        <f>hidden1!E283</f>
        <v>0</v>
      </c>
    </row>
    <row r="332" spans="1:8" ht="72.75" customHeight="1" x14ac:dyDescent="0.25">
      <c r="A332" s="82" t="s">
        <v>1095</v>
      </c>
      <c r="B332" s="68"/>
      <c r="C332" s="68">
        <v>2370</v>
      </c>
      <c r="D332" s="71">
        <f>hidden1!B284</f>
        <v>178238720</v>
      </c>
      <c r="E332" s="71">
        <f>F332+G332</f>
        <v>25522784</v>
      </c>
      <c r="F332" s="71">
        <f>hidden1!C284</f>
        <v>18487949</v>
      </c>
      <c r="G332" s="71">
        <f>hidden1!D284</f>
        <v>7034835</v>
      </c>
      <c r="H332" s="71">
        <f>hidden1!E284</f>
        <v>273589</v>
      </c>
    </row>
    <row r="333" spans="1:8" ht="67.349999999999994" customHeight="1" x14ac:dyDescent="0.25">
      <c r="A333" s="98" t="s">
        <v>1096</v>
      </c>
      <c r="B333" s="68"/>
      <c r="C333" s="68">
        <v>2375</v>
      </c>
      <c r="D333" s="68" t="s">
        <v>204</v>
      </c>
      <c r="E333" s="71">
        <f>F333</f>
        <v>19880</v>
      </c>
      <c r="F333" s="71">
        <f>hidden1!C285</f>
        <v>19880</v>
      </c>
      <c r="G333" s="68" t="s">
        <v>204</v>
      </c>
      <c r="H333" s="68" t="s">
        <v>204</v>
      </c>
    </row>
    <row r="334" spans="1:8" ht="15" x14ac:dyDescent="0.25">
      <c r="A334" s="79" t="s">
        <v>203</v>
      </c>
      <c r="B334" s="68"/>
      <c r="C334" s="68"/>
      <c r="D334" s="68"/>
      <c r="E334" s="68"/>
      <c r="F334" s="68"/>
      <c r="G334" s="68"/>
      <c r="H334" s="68"/>
    </row>
    <row r="335" spans="1:8" ht="45" x14ac:dyDescent="0.25">
      <c r="A335" s="100" t="s">
        <v>146</v>
      </c>
      <c r="B335" s="68" t="s">
        <v>147</v>
      </c>
      <c r="C335" s="68">
        <v>2376</v>
      </c>
      <c r="D335" s="68" t="s">
        <v>204</v>
      </c>
      <c r="E335" s="71">
        <f>F335</f>
        <v>3</v>
      </c>
      <c r="F335" s="71">
        <f>hidden1!C286</f>
        <v>3</v>
      </c>
      <c r="G335" s="68" t="s">
        <v>204</v>
      </c>
      <c r="H335" s="68" t="s">
        <v>204</v>
      </c>
    </row>
    <row r="336" spans="1:8" ht="96" customHeight="1" x14ac:dyDescent="0.25">
      <c r="A336" s="100" t="s">
        <v>248</v>
      </c>
      <c r="B336" s="68" t="s">
        <v>249</v>
      </c>
      <c r="C336" s="68">
        <v>2377</v>
      </c>
      <c r="D336" s="68" t="s">
        <v>204</v>
      </c>
      <c r="E336" s="71">
        <f>F336</f>
        <v>18726</v>
      </c>
      <c r="F336" s="71">
        <f>hidden1!C287</f>
        <v>18726</v>
      </c>
      <c r="G336" s="68" t="s">
        <v>204</v>
      </c>
      <c r="H336" s="68" t="s">
        <v>204</v>
      </c>
    </row>
    <row r="337" spans="1:8" ht="114.75" customHeight="1" x14ac:dyDescent="0.25">
      <c r="A337" s="100" t="s">
        <v>579</v>
      </c>
      <c r="B337" s="68" t="s">
        <v>580</v>
      </c>
      <c r="C337" s="68">
        <v>2378</v>
      </c>
      <c r="D337" s="68" t="s">
        <v>204</v>
      </c>
      <c r="E337" s="71">
        <f>F337</f>
        <v>119</v>
      </c>
      <c r="F337" s="71">
        <f>hidden1!C288</f>
        <v>119</v>
      </c>
      <c r="G337" s="68" t="s">
        <v>204</v>
      </c>
      <c r="H337" s="68" t="s">
        <v>204</v>
      </c>
    </row>
    <row r="338" spans="1:8" ht="99.75" customHeight="1" x14ac:dyDescent="0.25">
      <c r="A338" s="80" t="s">
        <v>574</v>
      </c>
      <c r="B338" s="70" t="s">
        <v>575</v>
      </c>
      <c r="C338" s="68">
        <v>2379</v>
      </c>
      <c r="D338" s="68" t="s">
        <v>204</v>
      </c>
      <c r="E338" s="71">
        <f>F338</f>
        <v>1032</v>
      </c>
      <c r="F338" s="71">
        <f>hidden1!C289</f>
        <v>1032</v>
      </c>
      <c r="G338" s="68" t="s">
        <v>204</v>
      </c>
      <c r="H338" s="68" t="s">
        <v>204</v>
      </c>
    </row>
    <row r="339" spans="1:8" ht="38.4" customHeight="1" x14ac:dyDescent="0.25">
      <c r="A339" s="98" t="s">
        <v>1097</v>
      </c>
      <c r="B339" s="68"/>
      <c r="C339" s="68">
        <v>2380</v>
      </c>
      <c r="D339" s="71">
        <f>hidden1!B290</f>
        <v>1190623</v>
      </c>
      <c r="E339" s="71">
        <f>F339+G339</f>
        <v>2117893</v>
      </c>
      <c r="F339" s="71">
        <f>hidden1!C290</f>
        <v>978073</v>
      </c>
      <c r="G339" s="71">
        <f>hidden1!D290</f>
        <v>1139820</v>
      </c>
      <c r="H339" s="71">
        <f>hidden1!E290</f>
        <v>0</v>
      </c>
    </row>
    <row r="340" spans="1:8" ht="15" x14ac:dyDescent="0.25">
      <c r="A340" s="79" t="s">
        <v>203</v>
      </c>
      <c r="B340" s="68"/>
      <c r="C340" s="68"/>
      <c r="D340" s="68"/>
      <c r="E340" s="68"/>
      <c r="F340" s="68"/>
      <c r="G340" s="68"/>
      <c r="H340" s="68"/>
    </row>
    <row r="341" spans="1:8" ht="45" x14ac:dyDescent="0.25">
      <c r="A341" s="80" t="s">
        <v>442</v>
      </c>
      <c r="B341" s="68" t="s">
        <v>122</v>
      </c>
      <c r="C341" s="68">
        <v>2390</v>
      </c>
      <c r="D341" s="71">
        <f>hidden1!B291</f>
        <v>1020328</v>
      </c>
      <c r="E341" s="71">
        <f>F341+G341</f>
        <v>1899705</v>
      </c>
      <c r="F341" s="71">
        <f>hidden1!C291</f>
        <v>759885</v>
      </c>
      <c r="G341" s="71">
        <f>hidden1!D291</f>
        <v>1139820</v>
      </c>
      <c r="H341" s="71">
        <f>hidden1!E291</f>
        <v>0</v>
      </c>
    </row>
    <row r="342" spans="1:8" ht="126.75" customHeight="1" x14ac:dyDescent="0.25">
      <c r="A342" s="80" t="s">
        <v>443</v>
      </c>
      <c r="B342" s="68" t="s">
        <v>123</v>
      </c>
      <c r="C342" s="68">
        <v>2400</v>
      </c>
      <c r="D342" s="71">
        <f>hidden1!B292</f>
        <v>170295</v>
      </c>
      <c r="E342" s="71">
        <f>F342</f>
        <v>218188</v>
      </c>
      <c r="F342" s="71">
        <f>hidden1!C292</f>
        <v>218188</v>
      </c>
      <c r="G342" s="68" t="s">
        <v>204</v>
      </c>
      <c r="H342" s="68" t="s">
        <v>204</v>
      </c>
    </row>
    <row r="343" spans="1:8" ht="18" customHeight="1" x14ac:dyDescent="0.25">
      <c r="A343" s="78" t="s">
        <v>489</v>
      </c>
      <c r="B343" s="68" t="s">
        <v>242</v>
      </c>
      <c r="C343" s="68">
        <v>2405</v>
      </c>
      <c r="D343" s="71">
        <f>hidden1!B293</f>
        <v>15590238</v>
      </c>
      <c r="E343" s="71">
        <f>F343</f>
        <v>7394234</v>
      </c>
      <c r="F343" s="71">
        <f>hidden1!C293</f>
        <v>7394234</v>
      </c>
      <c r="G343" s="68" t="s">
        <v>204</v>
      </c>
      <c r="H343" s="68" t="s">
        <v>204</v>
      </c>
    </row>
    <row r="344" spans="1:8" ht="52.35" customHeight="1" x14ac:dyDescent="0.25">
      <c r="A344" s="81" t="s">
        <v>1100</v>
      </c>
      <c r="B344" s="68"/>
      <c r="C344" s="68">
        <v>2410</v>
      </c>
      <c r="D344" s="68" t="s">
        <v>204</v>
      </c>
      <c r="E344" s="71">
        <f>F344+G344</f>
        <v>189432</v>
      </c>
      <c r="F344" s="71">
        <f>hidden1!C294</f>
        <v>185161</v>
      </c>
      <c r="G344" s="71">
        <f>hidden1!D294</f>
        <v>4271</v>
      </c>
      <c r="H344" s="71">
        <f>hidden1!E294</f>
        <v>0</v>
      </c>
    </row>
    <row r="345" spans="1:8" ht="15" x14ac:dyDescent="0.25">
      <c r="A345" s="79" t="s">
        <v>203</v>
      </c>
      <c r="B345" s="68"/>
      <c r="C345" s="68"/>
      <c r="D345" s="68"/>
      <c r="E345" s="68"/>
      <c r="F345" s="68"/>
      <c r="G345" s="68"/>
      <c r="H345" s="68"/>
    </row>
    <row r="346" spans="1:8" ht="60" x14ac:dyDescent="0.25">
      <c r="A346" s="80" t="s">
        <v>444</v>
      </c>
      <c r="B346" s="68" t="s">
        <v>445</v>
      </c>
      <c r="C346" s="68">
        <v>2420</v>
      </c>
      <c r="D346" s="68" t="s">
        <v>204</v>
      </c>
      <c r="E346" s="71">
        <f>F346+G346</f>
        <v>88118</v>
      </c>
      <c r="F346" s="71">
        <f>hidden1!C295</f>
        <v>84641</v>
      </c>
      <c r="G346" s="71">
        <f>hidden1!D295</f>
        <v>3477</v>
      </c>
      <c r="H346" s="71">
        <f>hidden1!E295</f>
        <v>0</v>
      </c>
    </row>
    <row r="347" spans="1:8" ht="51" customHeight="1" x14ac:dyDescent="0.25">
      <c r="A347" s="80" t="s">
        <v>446</v>
      </c>
      <c r="B347" s="68" t="s">
        <v>447</v>
      </c>
      <c r="C347" s="68">
        <v>2425</v>
      </c>
      <c r="D347" s="68" t="s">
        <v>204</v>
      </c>
      <c r="E347" s="71">
        <f>F347+G347</f>
        <v>18099</v>
      </c>
      <c r="F347" s="71">
        <f>hidden1!C296</f>
        <v>18099</v>
      </c>
      <c r="G347" s="71">
        <f>hidden1!D296</f>
        <v>0</v>
      </c>
      <c r="H347" s="71">
        <f>hidden1!E296</f>
        <v>0</v>
      </c>
    </row>
    <row r="348" spans="1:8" ht="33.6" customHeight="1" x14ac:dyDescent="0.25">
      <c r="A348" s="80" t="s">
        <v>448</v>
      </c>
      <c r="B348" s="68" t="s">
        <v>145</v>
      </c>
      <c r="C348" s="68">
        <v>2430</v>
      </c>
      <c r="D348" s="68" t="s">
        <v>204</v>
      </c>
      <c r="E348" s="71">
        <f>F348+G348</f>
        <v>5983</v>
      </c>
      <c r="F348" s="71">
        <f>hidden1!C297</f>
        <v>5189</v>
      </c>
      <c r="G348" s="71">
        <f>hidden1!D297</f>
        <v>794</v>
      </c>
      <c r="H348" s="71">
        <f>hidden1!E297</f>
        <v>0</v>
      </c>
    </row>
    <row r="349" spans="1:8" ht="64.349999999999994" customHeight="1" x14ac:dyDescent="0.25">
      <c r="A349" s="80" t="s">
        <v>464</v>
      </c>
      <c r="B349" s="70" t="s">
        <v>463</v>
      </c>
      <c r="C349" s="70">
        <v>2433</v>
      </c>
      <c r="D349" s="95" t="s">
        <v>204</v>
      </c>
      <c r="E349" s="71">
        <f>F349</f>
        <v>50</v>
      </c>
      <c r="F349" s="71">
        <f>hidden1!C298</f>
        <v>50</v>
      </c>
      <c r="G349" s="95" t="s">
        <v>204</v>
      </c>
      <c r="H349" s="95" t="s">
        <v>204</v>
      </c>
    </row>
    <row r="350" spans="1:8" ht="64.5" customHeight="1" x14ac:dyDescent="0.25">
      <c r="A350" s="80" t="s">
        <v>593</v>
      </c>
      <c r="B350" s="70" t="s">
        <v>594</v>
      </c>
      <c r="C350" s="70">
        <v>2434</v>
      </c>
      <c r="D350" s="95" t="s">
        <v>204</v>
      </c>
      <c r="E350" s="71">
        <f>F350</f>
        <v>7800</v>
      </c>
      <c r="F350" s="71">
        <f>hidden1!C299</f>
        <v>7800</v>
      </c>
      <c r="G350" s="95" t="s">
        <v>204</v>
      </c>
      <c r="H350" s="95" t="s">
        <v>204</v>
      </c>
    </row>
    <row r="351" spans="1:8" ht="35.1" customHeight="1" x14ac:dyDescent="0.25">
      <c r="A351" s="80" t="s">
        <v>148</v>
      </c>
      <c r="B351" s="68" t="s">
        <v>149</v>
      </c>
      <c r="C351" s="68">
        <v>2435</v>
      </c>
      <c r="D351" s="68" t="s">
        <v>204</v>
      </c>
      <c r="E351" s="71">
        <f t="shared" ref="E351:E356" si="14">F351</f>
        <v>69135</v>
      </c>
      <c r="F351" s="71">
        <f>hidden1!C300</f>
        <v>69135</v>
      </c>
      <c r="G351" s="68" t="s">
        <v>204</v>
      </c>
      <c r="H351" s="68" t="s">
        <v>204</v>
      </c>
    </row>
    <row r="352" spans="1:8" ht="97.5" customHeight="1" x14ac:dyDescent="0.25">
      <c r="A352" s="80" t="s">
        <v>868</v>
      </c>
      <c r="B352" s="68" t="s">
        <v>869</v>
      </c>
      <c r="C352" s="68">
        <v>2436</v>
      </c>
      <c r="D352" s="68" t="s">
        <v>204</v>
      </c>
      <c r="E352" s="71">
        <f t="shared" si="14"/>
        <v>247</v>
      </c>
      <c r="F352" s="71">
        <f>hidden1!C301</f>
        <v>247</v>
      </c>
      <c r="G352" s="68" t="s">
        <v>204</v>
      </c>
      <c r="H352" s="68" t="s">
        <v>204</v>
      </c>
    </row>
    <row r="353" spans="1:8" ht="56.4" customHeight="1" x14ac:dyDescent="0.25">
      <c r="A353" s="98" t="s">
        <v>1098</v>
      </c>
      <c r="B353" s="68"/>
      <c r="C353" s="68">
        <v>2440</v>
      </c>
      <c r="D353" s="68" t="s">
        <v>204</v>
      </c>
      <c r="E353" s="71">
        <f t="shared" si="14"/>
        <v>1998</v>
      </c>
      <c r="F353" s="71">
        <f>hidden1!C302</f>
        <v>1998</v>
      </c>
      <c r="G353" s="68" t="s">
        <v>204</v>
      </c>
      <c r="H353" s="68" t="s">
        <v>204</v>
      </c>
    </row>
    <row r="354" spans="1:8" ht="95.4" customHeight="1" x14ac:dyDescent="0.25">
      <c r="A354" s="80" t="s">
        <v>449</v>
      </c>
      <c r="B354" s="68" t="s">
        <v>250</v>
      </c>
      <c r="C354" s="68">
        <v>2445</v>
      </c>
      <c r="D354" s="68" t="s">
        <v>204</v>
      </c>
      <c r="E354" s="71">
        <f t="shared" si="14"/>
        <v>69</v>
      </c>
      <c r="F354" s="71">
        <f>hidden1!C303</f>
        <v>69</v>
      </c>
      <c r="G354" s="68" t="s">
        <v>204</v>
      </c>
      <c r="H354" s="68" t="s">
        <v>204</v>
      </c>
    </row>
    <row r="355" spans="1:8" ht="96" customHeight="1" x14ac:dyDescent="0.25">
      <c r="A355" s="80" t="s">
        <v>251</v>
      </c>
      <c r="B355" s="68" t="s">
        <v>252</v>
      </c>
      <c r="C355" s="68">
        <v>2446</v>
      </c>
      <c r="D355" s="68" t="s">
        <v>204</v>
      </c>
      <c r="E355" s="71">
        <f>F355</f>
        <v>1926</v>
      </c>
      <c r="F355" s="71">
        <f>hidden1!C304</f>
        <v>1926</v>
      </c>
      <c r="G355" s="68" t="s">
        <v>204</v>
      </c>
      <c r="H355" s="68" t="s">
        <v>204</v>
      </c>
    </row>
    <row r="356" spans="1:8" ht="41.4" customHeight="1" x14ac:dyDescent="0.25">
      <c r="A356" s="80" t="s">
        <v>882</v>
      </c>
      <c r="B356" s="68" t="s">
        <v>883</v>
      </c>
      <c r="C356" s="68">
        <v>2447</v>
      </c>
      <c r="D356" s="68" t="s">
        <v>204</v>
      </c>
      <c r="E356" s="71">
        <f t="shared" si="14"/>
        <v>3</v>
      </c>
      <c r="F356" s="71">
        <f>hidden1!C305</f>
        <v>3</v>
      </c>
      <c r="G356" s="68" t="s">
        <v>204</v>
      </c>
      <c r="H356" s="68" t="s">
        <v>204</v>
      </c>
    </row>
    <row r="357" spans="1:8" ht="93.75" customHeight="1" x14ac:dyDescent="0.25">
      <c r="A357" s="81" t="s">
        <v>1112</v>
      </c>
      <c r="B357" s="107" t="s">
        <v>966</v>
      </c>
      <c r="C357" s="68">
        <v>2470</v>
      </c>
      <c r="D357" s="71">
        <f>hidden1!B306</f>
        <v>161457859</v>
      </c>
      <c r="E357" s="71">
        <f>F357+G357</f>
        <v>15745018</v>
      </c>
      <c r="F357" s="71">
        <f>hidden1!C306</f>
        <v>9854274</v>
      </c>
      <c r="G357" s="71">
        <f>hidden1!D306</f>
        <v>5890744</v>
      </c>
      <c r="H357" s="71">
        <f>hidden1!E306</f>
        <v>273589</v>
      </c>
    </row>
    <row r="358" spans="1:8" ht="15" x14ac:dyDescent="0.25">
      <c r="A358" s="79" t="s">
        <v>208</v>
      </c>
      <c r="B358" s="68"/>
      <c r="C358" s="68"/>
      <c r="D358" s="68"/>
      <c r="E358" s="68"/>
      <c r="F358" s="68"/>
      <c r="G358" s="68"/>
      <c r="H358" s="68"/>
    </row>
    <row r="359" spans="1:8" ht="85.65" customHeight="1" x14ac:dyDescent="0.25">
      <c r="A359" s="101" t="s">
        <v>874</v>
      </c>
      <c r="B359" s="68" t="s">
        <v>595</v>
      </c>
      <c r="C359" s="68">
        <v>2480</v>
      </c>
      <c r="D359" s="68" t="s">
        <v>204</v>
      </c>
      <c r="E359" s="71">
        <f>F359</f>
        <v>424405</v>
      </c>
      <c r="F359" s="71">
        <f>hidden1!C307</f>
        <v>424405</v>
      </c>
      <c r="G359" s="68" t="s">
        <v>204</v>
      </c>
      <c r="H359" s="68" t="s">
        <v>204</v>
      </c>
    </row>
    <row r="360" spans="1:8" ht="15" x14ac:dyDescent="0.25">
      <c r="A360" s="79" t="s">
        <v>203</v>
      </c>
      <c r="B360" s="68"/>
      <c r="C360" s="68"/>
      <c r="D360" s="68"/>
      <c r="E360" s="68"/>
      <c r="F360" s="68"/>
      <c r="G360" s="68"/>
      <c r="H360" s="68"/>
    </row>
    <row r="361" spans="1:8" ht="163.35" customHeight="1" x14ac:dyDescent="0.25">
      <c r="A361" s="87" t="s">
        <v>600</v>
      </c>
      <c r="B361" s="68" t="s">
        <v>597</v>
      </c>
      <c r="C361" s="68">
        <v>2481</v>
      </c>
      <c r="D361" s="68" t="s">
        <v>204</v>
      </c>
      <c r="E361" s="71">
        <f t="shared" ref="E361:E373" si="15">F361</f>
        <v>113982</v>
      </c>
      <c r="F361" s="71">
        <f>hidden1!C308</f>
        <v>113982</v>
      </c>
      <c r="G361" s="68" t="s">
        <v>204</v>
      </c>
      <c r="H361" s="68" t="s">
        <v>204</v>
      </c>
    </row>
    <row r="362" spans="1:8" ht="157.5" customHeight="1" x14ac:dyDescent="0.25">
      <c r="A362" s="87" t="s">
        <v>876</v>
      </c>
      <c r="B362" s="68" t="s">
        <v>875</v>
      </c>
      <c r="C362" s="68">
        <v>2482</v>
      </c>
      <c r="D362" s="68" t="s">
        <v>204</v>
      </c>
      <c r="E362" s="71">
        <f t="shared" si="15"/>
        <v>24</v>
      </c>
      <c r="F362" s="71">
        <f>hidden1!C309</f>
        <v>24</v>
      </c>
      <c r="G362" s="68" t="s">
        <v>204</v>
      </c>
      <c r="H362" s="68" t="s">
        <v>204</v>
      </c>
    </row>
    <row r="363" spans="1:8" ht="97.35" customHeight="1" x14ac:dyDescent="0.25">
      <c r="A363" s="87" t="s">
        <v>601</v>
      </c>
      <c r="B363" s="68" t="s">
        <v>598</v>
      </c>
      <c r="C363" s="68">
        <v>2483</v>
      </c>
      <c r="D363" s="68" t="s">
        <v>204</v>
      </c>
      <c r="E363" s="71">
        <f t="shared" si="15"/>
        <v>310165</v>
      </c>
      <c r="F363" s="71">
        <f>hidden1!C310</f>
        <v>310165</v>
      </c>
      <c r="G363" s="68" t="s">
        <v>204</v>
      </c>
      <c r="H363" s="68" t="s">
        <v>204</v>
      </c>
    </row>
    <row r="364" spans="1:8" ht="195" customHeight="1" x14ac:dyDescent="0.25">
      <c r="A364" s="87" t="s">
        <v>602</v>
      </c>
      <c r="B364" s="68" t="s">
        <v>599</v>
      </c>
      <c r="C364" s="68">
        <v>2484</v>
      </c>
      <c r="D364" s="68" t="s">
        <v>204</v>
      </c>
      <c r="E364" s="71">
        <f t="shared" si="15"/>
        <v>4</v>
      </c>
      <c r="F364" s="71">
        <f>hidden1!C311</f>
        <v>4</v>
      </c>
      <c r="G364" s="68" t="s">
        <v>204</v>
      </c>
      <c r="H364" s="68" t="s">
        <v>204</v>
      </c>
    </row>
    <row r="365" spans="1:8" ht="155.1" customHeight="1" x14ac:dyDescent="0.25">
      <c r="A365" s="104" t="s">
        <v>754</v>
      </c>
      <c r="B365" s="68" t="s">
        <v>596</v>
      </c>
      <c r="C365" s="68">
        <v>2486</v>
      </c>
      <c r="D365" s="68" t="s">
        <v>204</v>
      </c>
      <c r="E365" s="71">
        <f t="shared" si="15"/>
        <v>230</v>
      </c>
      <c r="F365" s="71">
        <f>hidden1!C312</f>
        <v>230</v>
      </c>
      <c r="G365" s="68" t="s">
        <v>204</v>
      </c>
      <c r="H365" s="68" t="s">
        <v>204</v>
      </c>
    </row>
    <row r="366" spans="1:8" ht="50.25" customHeight="1" x14ac:dyDescent="0.25">
      <c r="A366" s="101" t="s">
        <v>603</v>
      </c>
      <c r="B366" s="68" t="s">
        <v>604</v>
      </c>
      <c r="C366" s="68">
        <v>2487</v>
      </c>
      <c r="D366" s="68" t="s">
        <v>204</v>
      </c>
      <c r="E366" s="71">
        <f t="shared" si="15"/>
        <v>399856</v>
      </c>
      <c r="F366" s="71">
        <f>hidden1!C313</f>
        <v>399856</v>
      </c>
      <c r="G366" s="68" t="s">
        <v>204</v>
      </c>
      <c r="H366" s="68" t="s">
        <v>204</v>
      </c>
    </row>
    <row r="367" spans="1:8" ht="30" x14ac:dyDescent="0.25">
      <c r="A367" s="101" t="s">
        <v>605</v>
      </c>
      <c r="B367" s="68" t="s">
        <v>606</v>
      </c>
      <c r="C367" s="68">
        <v>2489</v>
      </c>
      <c r="D367" s="71">
        <f>hidden1!B314</f>
        <v>4547887</v>
      </c>
      <c r="E367" s="71">
        <f t="shared" si="15"/>
        <v>1686217</v>
      </c>
      <c r="F367" s="71">
        <f>hidden1!C314</f>
        <v>1686217</v>
      </c>
      <c r="G367" s="68" t="s">
        <v>204</v>
      </c>
      <c r="H367" s="68" t="s">
        <v>204</v>
      </c>
    </row>
    <row r="368" spans="1:8" ht="45" x14ac:dyDescent="0.25">
      <c r="A368" s="101" t="s">
        <v>607</v>
      </c>
      <c r="B368" s="68" t="s">
        <v>608</v>
      </c>
      <c r="C368" s="68">
        <v>2491</v>
      </c>
      <c r="D368" s="71">
        <f>hidden1!B315</f>
        <v>148305</v>
      </c>
      <c r="E368" s="71">
        <f t="shared" si="15"/>
        <v>128121</v>
      </c>
      <c r="F368" s="71">
        <f>hidden1!C315</f>
        <v>128121</v>
      </c>
      <c r="G368" s="68" t="s">
        <v>204</v>
      </c>
      <c r="H368" s="68" t="s">
        <v>204</v>
      </c>
    </row>
    <row r="369" spans="1:8" ht="90" x14ac:dyDescent="0.25">
      <c r="A369" s="101" t="s">
        <v>609</v>
      </c>
      <c r="B369" s="68" t="s">
        <v>610</v>
      </c>
      <c r="C369" s="68">
        <v>2492</v>
      </c>
      <c r="D369" s="71">
        <f>hidden1!B316</f>
        <v>0</v>
      </c>
      <c r="E369" s="71">
        <f t="shared" si="15"/>
        <v>27808</v>
      </c>
      <c r="F369" s="71">
        <f>hidden1!C316</f>
        <v>27808</v>
      </c>
      <c r="G369" s="68" t="s">
        <v>204</v>
      </c>
      <c r="H369" s="68" t="s">
        <v>204</v>
      </c>
    </row>
    <row r="370" spans="1:8" ht="103.5" customHeight="1" x14ac:dyDescent="0.25">
      <c r="A370" s="101" t="s">
        <v>611</v>
      </c>
      <c r="B370" s="68" t="s">
        <v>612</v>
      </c>
      <c r="C370" s="68">
        <v>2493</v>
      </c>
      <c r="D370" s="71">
        <f>hidden1!B317</f>
        <v>0</v>
      </c>
      <c r="E370" s="71">
        <f t="shared" si="15"/>
        <v>163359</v>
      </c>
      <c r="F370" s="71">
        <f>hidden1!C317</f>
        <v>163359</v>
      </c>
      <c r="G370" s="68" t="s">
        <v>204</v>
      </c>
      <c r="H370" s="68" t="s">
        <v>204</v>
      </c>
    </row>
    <row r="371" spans="1:8" ht="71.25" customHeight="1" x14ac:dyDescent="0.25">
      <c r="A371" s="101" t="s">
        <v>613</v>
      </c>
      <c r="B371" s="68" t="s">
        <v>870</v>
      </c>
      <c r="C371" s="68">
        <v>2495</v>
      </c>
      <c r="D371" s="68" t="s">
        <v>204</v>
      </c>
      <c r="E371" s="71">
        <f t="shared" si="15"/>
        <v>289993</v>
      </c>
      <c r="F371" s="71">
        <f>hidden1!C318</f>
        <v>289993</v>
      </c>
      <c r="G371" s="68" t="s">
        <v>204</v>
      </c>
      <c r="H371" s="68" t="s">
        <v>204</v>
      </c>
    </row>
    <row r="372" spans="1:8" ht="58.5" customHeight="1" x14ac:dyDescent="0.25">
      <c r="A372" s="101" t="s">
        <v>614</v>
      </c>
      <c r="B372" s="68" t="s">
        <v>615</v>
      </c>
      <c r="C372" s="68">
        <v>2498</v>
      </c>
      <c r="D372" s="71">
        <f>hidden1!B319</f>
        <v>0</v>
      </c>
      <c r="E372" s="71">
        <f t="shared" si="15"/>
        <v>10277</v>
      </c>
      <c r="F372" s="71">
        <f>hidden1!C319</f>
        <v>10277</v>
      </c>
      <c r="G372" s="68" t="s">
        <v>204</v>
      </c>
      <c r="H372" s="68" t="s">
        <v>204</v>
      </c>
    </row>
    <row r="373" spans="1:8" ht="80.099999999999994" customHeight="1" x14ac:dyDescent="0.25">
      <c r="A373" s="101" t="s">
        <v>755</v>
      </c>
      <c r="B373" s="68" t="s">
        <v>616</v>
      </c>
      <c r="C373" s="68">
        <v>2499</v>
      </c>
      <c r="D373" s="71">
        <f>hidden1!B320</f>
        <v>0</v>
      </c>
      <c r="E373" s="71">
        <f t="shared" si="15"/>
        <v>1072149</v>
      </c>
      <c r="F373" s="71">
        <f>hidden1!C320</f>
        <v>1072149</v>
      </c>
      <c r="G373" s="68" t="s">
        <v>204</v>
      </c>
      <c r="H373" s="68" t="s">
        <v>204</v>
      </c>
    </row>
    <row r="374" spans="1:8" ht="101.25" customHeight="1" x14ac:dyDescent="0.25">
      <c r="A374" s="101" t="s">
        <v>927</v>
      </c>
      <c r="B374" s="68" t="s">
        <v>926</v>
      </c>
      <c r="C374" s="68">
        <v>2500</v>
      </c>
      <c r="D374" s="71">
        <f>hidden1!B321</f>
        <v>0</v>
      </c>
      <c r="E374" s="71">
        <f>G374</f>
        <v>41501</v>
      </c>
      <c r="F374" s="68" t="s">
        <v>204</v>
      </c>
      <c r="G374" s="71">
        <f>hidden1!D321</f>
        <v>41501</v>
      </c>
      <c r="H374" s="71">
        <f>hidden1!E321</f>
        <v>0</v>
      </c>
    </row>
    <row r="375" spans="1:8" ht="206.25" customHeight="1" x14ac:dyDescent="0.25">
      <c r="A375" s="101" t="s">
        <v>617</v>
      </c>
      <c r="B375" s="68" t="s">
        <v>623</v>
      </c>
      <c r="C375" s="68">
        <v>2506</v>
      </c>
      <c r="D375" s="71">
        <f>hidden1!B322</f>
        <v>0</v>
      </c>
      <c r="E375" s="71">
        <f t="shared" ref="E375:E381" si="16">F375</f>
        <v>124</v>
      </c>
      <c r="F375" s="71">
        <f>hidden1!C322</f>
        <v>124</v>
      </c>
      <c r="G375" s="68" t="s">
        <v>204</v>
      </c>
      <c r="H375" s="68" t="s">
        <v>204</v>
      </c>
    </row>
    <row r="376" spans="1:8" ht="141" customHeight="1" x14ac:dyDescent="0.25">
      <c r="A376" s="101" t="s">
        <v>618</v>
      </c>
      <c r="B376" s="68" t="s">
        <v>624</v>
      </c>
      <c r="C376" s="70">
        <v>2507</v>
      </c>
      <c r="D376" s="71">
        <f>hidden1!B323</f>
        <v>0</v>
      </c>
      <c r="E376" s="71">
        <f t="shared" si="16"/>
        <v>0</v>
      </c>
      <c r="F376" s="71">
        <f>hidden1!C323</f>
        <v>0</v>
      </c>
      <c r="G376" s="68" t="s">
        <v>204</v>
      </c>
      <c r="H376" s="68" t="s">
        <v>204</v>
      </c>
    </row>
    <row r="377" spans="1:8" ht="84.15" customHeight="1" x14ac:dyDescent="0.25">
      <c r="A377" s="101" t="s">
        <v>619</v>
      </c>
      <c r="B377" s="68" t="s">
        <v>625</v>
      </c>
      <c r="C377" s="68">
        <v>2508</v>
      </c>
      <c r="D377" s="68" t="s">
        <v>204</v>
      </c>
      <c r="E377" s="71">
        <f t="shared" si="16"/>
        <v>384</v>
      </c>
      <c r="F377" s="71">
        <f>hidden1!C324</f>
        <v>384</v>
      </c>
      <c r="G377" s="68" t="s">
        <v>204</v>
      </c>
      <c r="H377" s="68" t="s">
        <v>204</v>
      </c>
    </row>
    <row r="378" spans="1:8" ht="119.85" customHeight="1" x14ac:dyDescent="0.25">
      <c r="A378" s="101" t="s">
        <v>620</v>
      </c>
      <c r="B378" s="70" t="s">
        <v>626</v>
      </c>
      <c r="C378" s="70">
        <v>2509</v>
      </c>
      <c r="D378" s="68" t="s">
        <v>204</v>
      </c>
      <c r="E378" s="71">
        <f t="shared" si="16"/>
        <v>92</v>
      </c>
      <c r="F378" s="71">
        <f>hidden1!C325</f>
        <v>92</v>
      </c>
      <c r="G378" s="68" t="s">
        <v>204</v>
      </c>
      <c r="H378" s="68" t="s">
        <v>204</v>
      </c>
    </row>
    <row r="379" spans="1:8" ht="137.85" customHeight="1" x14ac:dyDescent="0.25">
      <c r="A379" s="101" t="s">
        <v>621</v>
      </c>
      <c r="B379" s="68" t="s">
        <v>627</v>
      </c>
      <c r="C379" s="68">
        <v>2512</v>
      </c>
      <c r="D379" s="68" t="s">
        <v>204</v>
      </c>
      <c r="E379" s="71">
        <f t="shared" si="16"/>
        <v>0</v>
      </c>
      <c r="F379" s="71">
        <f>hidden1!C326</f>
        <v>0</v>
      </c>
      <c r="G379" s="68" t="s">
        <v>204</v>
      </c>
      <c r="H379" s="68" t="s">
        <v>204</v>
      </c>
    </row>
    <row r="380" spans="1:8" ht="147.75" customHeight="1" x14ac:dyDescent="0.25">
      <c r="A380" s="101" t="s">
        <v>622</v>
      </c>
      <c r="B380" s="68" t="s">
        <v>628</v>
      </c>
      <c r="C380" s="68">
        <v>2513</v>
      </c>
      <c r="D380" s="68" t="s">
        <v>204</v>
      </c>
      <c r="E380" s="71">
        <f t="shared" si="16"/>
        <v>114500</v>
      </c>
      <c r="F380" s="71">
        <f>hidden1!C327</f>
        <v>114500</v>
      </c>
      <c r="G380" s="68" t="s">
        <v>204</v>
      </c>
      <c r="H380" s="68" t="s">
        <v>204</v>
      </c>
    </row>
    <row r="381" spans="1:8" ht="85.65" customHeight="1" x14ac:dyDescent="0.25">
      <c r="A381" s="101" t="s">
        <v>629</v>
      </c>
      <c r="B381" s="68" t="s">
        <v>631</v>
      </c>
      <c r="C381" s="68">
        <v>2522</v>
      </c>
      <c r="D381" s="68" t="s">
        <v>204</v>
      </c>
      <c r="E381" s="71">
        <f t="shared" si="16"/>
        <v>866579</v>
      </c>
      <c r="F381" s="71">
        <f>hidden1!C328</f>
        <v>866579</v>
      </c>
      <c r="G381" s="68" t="s">
        <v>204</v>
      </c>
      <c r="H381" s="68" t="s">
        <v>204</v>
      </c>
    </row>
    <row r="382" spans="1:8" ht="93.15" customHeight="1" x14ac:dyDescent="0.25">
      <c r="A382" s="101" t="s">
        <v>757</v>
      </c>
      <c r="B382" s="68" t="s">
        <v>632</v>
      </c>
      <c r="C382" s="68">
        <v>2523</v>
      </c>
      <c r="D382" s="68" t="s">
        <v>204</v>
      </c>
      <c r="E382" s="71">
        <f>G382</f>
        <v>476</v>
      </c>
      <c r="F382" s="95" t="s">
        <v>204</v>
      </c>
      <c r="G382" s="71">
        <f>hidden1!D329</f>
        <v>476</v>
      </c>
      <c r="H382" s="71">
        <f>hidden1!E329</f>
        <v>0</v>
      </c>
    </row>
    <row r="383" spans="1:8" ht="99.15" customHeight="1" x14ac:dyDescent="0.25">
      <c r="A383" s="101" t="s">
        <v>756</v>
      </c>
      <c r="B383" s="68" t="s">
        <v>633</v>
      </c>
      <c r="C383" s="68">
        <v>2524</v>
      </c>
      <c r="D383" s="68" t="s">
        <v>204</v>
      </c>
      <c r="E383" s="71">
        <f>G383</f>
        <v>390</v>
      </c>
      <c r="F383" s="95" t="s">
        <v>204</v>
      </c>
      <c r="G383" s="71">
        <f>hidden1!D330</f>
        <v>390</v>
      </c>
      <c r="H383" s="71">
        <f>hidden1!E330</f>
        <v>390</v>
      </c>
    </row>
    <row r="384" spans="1:8" ht="95.1" customHeight="1" x14ac:dyDescent="0.25">
      <c r="A384" s="101" t="s">
        <v>630</v>
      </c>
      <c r="B384" s="68" t="s">
        <v>634</v>
      </c>
      <c r="C384" s="68">
        <v>2526</v>
      </c>
      <c r="D384" s="68" t="s">
        <v>204</v>
      </c>
      <c r="E384" s="71">
        <f>F384+G384</f>
        <v>14022</v>
      </c>
      <c r="F384" s="71">
        <f>hidden1!C331</f>
        <v>7011</v>
      </c>
      <c r="G384" s="71">
        <f>hidden1!D331</f>
        <v>7011</v>
      </c>
      <c r="H384" s="71">
        <f>hidden1!E331</f>
        <v>6874</v>
      </c>
    </row>
    <row r="385" spans="1:8" ht="69" customHeight="1" x14ac:dyDescent="0.25">
      <c r="A385" s="101" t="s">
        <v>967</v>
      </c>
      <c r="B385" s="68" t="s">
        <v>968</v>
      </c>
      <c r="C385" s="68">
        <v>2527</v>
      </c>
      <c r="D385" s="71">
        <f>hidden1!B332</f>
        <v>156639006</v>
      </c>
      <c r="E385" s="71">
        <f>F385</f>
        <v>5433832</v>
      </c>
      <c r="F385" s="71">
        <f>hidden1!C332</f>
        <v>5433832</v>
      </c>
      <c r="G385" s="95" t="s">
        <v>204</v>
      </c>
      <c r="H385" s="95" t="s">
        <v>204</v>
      </c>
    </row>
    <row r="386" spans="1:8" ht="141" customHeight="1" x14ac:dyDescent="0.25">
      <c r="A386" s="101" t="s">
        <v>969</v>
      </c>
      <c r="B386" s="68" t="s">
        <v>970</v>
      </c>
      <c r="C386" s="68">
        <v>2528</v>
      </c>
      <c r="D386" s="95" t="s">
        <v>204</v>
      </c>
      <c r="E386" s="71">
        <f>G386</f>
        <v>5841366</v>
      </c>
      <c r="F386" s="95" t="s">
        <v>204</v>
      </c>
      <c r="G386" s="71">
        <f>hidden1!D333</f>
        <v>5841366</v>
      </c>
      <c r="H386" s="71">
        <f>hidden1!E333</f>
        <v>266325</v>
      </c>
    </row>
    <row r="387" spans="1:8" ht="57.75" customHeight="1" x14ac:dyDescent="0.25">
      <c r="A387" s="101" t="s">
        <v>971</v>
      </c>
      <c r="B387" s="68" t="s">
        <v>972</v>
      </c>
      <c r="C387" s="68">
        <v>2529</v>
      </c>
      <c r="D387" s="71">
        <f>hidden1!B334</f>
        <v>122661</v>
      </c>
      <c r="E387" s="71">
        <f t="shared" ref="E387:E392" si="17">F387</f>
        <v>-770433</v>
      </c>
      <c r="F387" s="71">
        <f>hidden1!C334</f>
        <v>-770433</v>
      </c>
      <c r="G387" s="95" t="s">
        <v>204</v>
      </c>
      <c r="H387" s="95" t="s">
        <v>204</v>
      </c>
    </row>
    <row r="388" spans="1:8" ht="84.75" customHeight="1" x14ac:dyDescent="0.25">
      <c r="A388" s="101" t="s">
        <v>973</v>
      </c>
      <c r="B388" s="68" t="s">
        <v>974</v>
      </c>
      <c r="C388" s="68">
        <v>2530</v>
      </c>
      <c r="D388" s="71">
        <f>hidden1!B335</f>
        <v>0</v>
      </c>
      <c r="E388" s="71">
        <f t="shared" si="17"/>
        <v>0</v>
      </c>
      <c r="F388" s="71">
        <f>hidden1!C335</f>
        <v>0</v>
      </c>
      <c r="G388" s="95" t="s">
        <v>204</v>
      </c>
      <c r="H388" s="95" t="s">
        <v>204</v>
      </c>
    </row>
    <row r="389" spans="1:8" ht="65.099999999999994" customHeight="1" x14ac:dyDescent="0.25">
      <c r="A389" s="105" t="s">
        <v>470</v>
      </c>
      <c r="B389" s="68" t="s">
        <v>471</v>
      </c>
      <c r="C389" s="68">
        <v>2542</v>
      </c>
      <c r="D389" s="68" t="s">
        <v>204</v>
      </c>
      <c r="E389" s="71">
        <f t="shared" si="17"/>
        <v>2</v>
      </c>
      <c r="F389" s="71">
        <f>hidden1!C336</f>
        <v>2</v>
      </c>
      <c r="G389" s="68" t="s">
        <v>204</v>
      </c>
      <c r="H389" s="68" t="s">
        <v>204</v>
      </c>
    </row>
    <row r="390" spans="1:8" ht="17.100000000000001" customHeight="1" x14ac:dyDescent="0.25">
      <c r="A390" s="75" t="s">
        <v>450</v>
      </c>
      <c r="B390" s="68" t="s">
        <v>451</v>
      </c>
      <c r="C390" s="68">
        <v>2543</v>
      </c>
      <c r="D390" s="68" t="s">
        <v>204</v>
      </c>
      <c r="E390" s="71">
        <f t="shared" si="17"/>
        <v>47760</v>
      </c>
      <c r="F390" s="71">
        <f>hidden1!C337</f>
        <v>47760</v>
      </c>
      <c r="G390" s="68" t="s">
        <v>204</v>
      </c>
      <c r="H390" s="68" t="s">
        <v>204</v>
      </c>
    </row>
    <row r="391" spans="1:8" ht="35.4" customHeight="1" x14ac:dyDescent="0.25">
      <c r="A391" s="106" t="s">
        <v>150</v>
      </c>
      <c r="B391" s="70" t="s">
        <v>576</v>
      </c>
      <c r="C391" s="68">
        <v>2544</v>
      </c>
      <c r="D391" s="95" t="s">
        <v>204</v>
      </c>
      <c r="E391" s="71">
        <f t="shared" si="17"/>
        <v>66</v>
      </c>
      <c r="F391" s="71">
        <f>hidden1!C338</f>
        <v>66</v>
      </c>
      <c r="G391" s="95" t="s">
        <v>204</v>
      </c>
      <c r="H391" s="95" t="s">
        <v>204</v>
      </c>
    </row>
    <row r="392" spans="1:8" ht="48.6" customHeight="1" x14ac:dyDescent="0.25">
      <c r="A392" s="106" t="s">
        <v>465</v>
      </c>
      <c r="B392" s="70" t="s">
        <v>577</v>
      </c>
      <c r="C392" s="68">
        <v>2545</v>
      </c>
      <c r="D392" s="95" t="s">
        <v>204</v>
      </c>
      <c r="E392" s="71">
        <f t="shared" si="17"/>
        <v>6501</v>
      </c>
      <c r="F392" s="71">
        <f>hidden1!C339</f>
        <v>6501</v>
      </c>
      <c r="G392" s="95" t="s">
        <v>204</v>
      </c>
      <c r="H392" s="95" t="s">
        <v>204</v>
      </c>
    </row>
  </sheetData>
  <mergeCells count="18">
    <mergeCell ref="A5:H5"/>
    <mergeCell ref="G8:H8"/>
    <mergeCell ref="H10:H11"/>
    <mergeCell ref="E9:E11"/>
    <mergeCell ref="A7:H7"/>
    <mergeCell ref="G10:G11"/>
    <mergeCell ref="A6:H6"/>
    <mergeCell ref="A8:D8"/>
    <mergeCell ref="F2:H2"/>
    <mergeCell ref="G1:H1"/>
    <mergeCell ref="B9:B11"/>
    <mergeCell ref="C9:C11"/>
    <mergeCell ref="D9:D11"/>
    <mergeCell ref="F10:F11"/>
    <mergeCell ref="F9:H9"/>
    <mergeCell ref="A3:H3"/>
    <mergeCell ref="A4:H4"/>
    <mergeCell ref="A9:A11"/>
  </mergeCells>
  <phoneticPr fontId="0" type="noConversion"/>
  <pageMargins left="0.39370078740157483" right="0.39370078740157483" top="0.39370078740157483" bottom="0.39370078740157483" header="0.19685039370078741" footer="0"/>
  <pageSetup paperSize="9" scale="73" fitToHeight="0" orientation="landscape" horizontalDpi="4294967292" r:id="rId1"/>
  <headerFooter alignWithMargins="0">
    <oddHeader>&amp;R- &amp;P -</oddHeader>
  </headerFooter>
  <rowBreaks count="2" manualBreakCount="2">
    <brk id="381" max="7" man="1"/>
    <brk id="385" max="7"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
  <sheetViews>
    <sheetView topLeftCell="A79" workbookViewId="0">
      <selection activeCell="A5" sqref="A5:D6"/>
    </sheetView>
  </sheetViews>
  <sheetFormatPr defaultRowHeight="13.2" x14ac:dyDescent="0.25"/>
  <sheetData>
    <row r="1" spans="1:4" x14ac:dyDescent="0.25">
      <c r="A1">
        <v>2553</v>
      </c>
      <c r="B1">
        <v>431</v>
      </c>
      <c r="C1">
        <v>431</v>
      </c>
    </row>
    <row r="2" spans="1:4" x14ac:dyDescent="0.25">
      <c r="A2">
        <v>2554</v>
      </c>
      <c r="B2">
        <v>75</v>
      </c>
      <c r="C2">
        <v>75</v>
      </c>
    </row>
    <row r="3" spans="1:4" x14ac:dyDescent="0.25">
      <c r="A3">
        <v>2555</v>
      </c>
      <c r="B3">
        <v>498</v>
      </c>
      <c r="C3">
        <v>498</v>
      </c>
    </row>
    <row r="4" spans="1:4" x14ac:dyDescent="0.25">
      <c r="A4">
        <v>2556</v>
      </c>
      <c r="B4">
        <v>0</v>
      </c>
      <c r="C4">
        <v>0</v>
      </c>
    </row>
    <row r="5" spans="1:4" x14ac:dyDescent="0.25">
      <c r="A5">
        <v>2557</v>
      </c>
      <c r="B5">
        <v>2473</v>
      </c>
      <c r="C5">
        <v>2473</v>
      </c>
    </row>
    <row r="6" spans="1:4" x14ac:dyDescent="0.25">
      <c r="A6">
        <v>2558</v>
      </c>
      <c r="B6">
        <v>17723</v>
      </c>
      <c r="C6">
        <v>17723</v>
      </c>
    </row>
    <row r="7" spans="1:4" x14ac:dyDescent="0.25">
      <c r="A7">
        <v>2559</v>
      </c>
      <c r="B7">
        <v>-1060763</v>
      </c>
      <c r="C7">
        <v>-1060763</v>
      </c>
    </row>
    <row r="8" spans="1:4" x14ac:dyDescent="0.25">
      <c r="A8">
        <v>2560</v>
      </c>
      <c r="B8">
        <v>8454994</v>
      </c>
      <c r="C8">
        <v>8454994</v>
      </c>
    </row>
    <row r="9" spans="1:4" x14ac:dyDescent="0.25">
      <c r="A9">
        <v>2561</v>
      </c>
      <c r="B9">
        <v>18099</v>
      </c>
      <c r="C9">
        <v>18099</v>
      </c>
      <c r="D9">
        <v>0</v>
      </c>
    </row>
    <row r="10" spans="1:4" x14ac:dyDescent="0.25">
      <c r="A10">
        <v>2564</v>
      </c>
      <c r="B10">
        <v>67473</v>
      </c>
      <c r="C10">
        <v>67473</v>
      </c>
    </row>
    <row r="11" spans="1:4" x14ac:dyDescent="0.25">
      <c r="A11">
        <v>2565</v>
      </c>
      <c r="B11">
        <v>1661</v>
      </c>
      <c r="C11">
        <v>1661</v>
      </c>
    </row>
    <row r="12" spans="1:4" x14ac:dyDescent="0.25">
      <c r="A12">
        <v>2566</v>
      </c>
      <c r="B12">
        <v>0</v>
      </c>
      <c r="C12">
        <v>0</v>
      </c>
    </row>
    <row r="13" spans="1:4" x14ac:dyDescent="0.25">
      <c r="A13">
        <v>2567</v>
      </c>
      <c r="B13">
        <v>48</v>
      </c>
      <c r="C13">
        <v>48</v>
      </c>
    </row>
    <row r="14" spans="1:4" x14ac:dyDescent="0.25">
      <c r="A14">
        <v>2568</v>
      </c>
      <c r="B14">
        <v>21</v>
      </c>
      <c r="C14">
        <v>21</v>
      </c>
    </row>
    <row r="15" spans="1:4" x14ac:dyDescent="0.25">
      <c r="A15">
        <v>2569</v>
      </c>
      <c r="B15">
        <v>1922</v>
      </c>
      <c r="C15">
        <v>1922</v>
      </c>
    </row>
    <row r="16" spans="1:4" x14ac:dyDescent="0.25">
      <c r="A16">
        <v>2570</v>
      </c>
      <c r="B16">
        <v>4</v>
      </c>
      <c r="C16">
        <v>4</v>
      </c>
    </row>
    <row r="17" spans="1:4" x14ac:dyDescent="0.25">
      <c r="A17">
        <v>2571</v>
      </c>
      <c r="B17">
        <v>247</v>
      </c>
      <c r="C17">
        <v>247</v>
      </c>
    </row>
    <row r="18" spans="1:4" x14ac:dyDescent="0.25">
      <c r="A18">
        <v>2581</v>
      </c>
      <c r="B18">
        <v>47590</v>
      </c>
      <c r="C18">
        <v>47590</v>
      </c>
    </row>
    <row r="19" spans="1:4" x14ac:dyDescent="0.25">
      <c r="A19">
        <v>2582</v>
      </c>
      <c r="B19">
        <v>170</v>
      </c>
      <c r="C19">
        <v>170</v>
      </c>
    </row>
    <row r="20" spans="1:4" x14ac:dyDescent="0.25">
      <c r="A20">
        <v>2583</v>
      </c>
      <c r="B20">
        <v>81162</v>
      </c>
      <c r="C20">
        <v>81162</v>
      </c>
      <c r="D20">
        <v>0</v>
      </c>
    </row>
    <row r="21" spans="1:4" x14ac:dyDescent="0.25">
      <c r="A21">
        <v>2584</v>
      </c>
      <c r="B21">
        <v>6954</v>
      </c>
      <c r="C21">
        <v>3477</v>
      </c>
      <c r="D21">
        <v>3477</v>
      </c>
    </row>
    <row r="22" spans="1:4" x14ac:dyDescent="0.25">
      <c r="A22">
        <v>2586</v>
      </c>
      <c r="B22">
        <v>4394</v>
      </c>
      <c r="C22">
        <v>4394</v>
      </c>
      <c r="D22">
        <v>0</v>
      </c>
    </row>
    <row r="23" spans="1:4" x14ac:dyDescent="0.25">
      <c r="A23">
        <v>2587</v>
      </c>
      <c r="B23">
        <v>1588</v>
      </c>
      <c r="C23">
        <v>794</v>
      </c>
      <c r="D23">
        <v>794</v>
      </c>
    </row>
    <row r="24" spans="1:4" x14ac:dyDescent="0.25">
      <c r="A24">
        <v>2589</v>
      </c>
      <c r="B24">
        <v>21578</v>
      </c>
      <c r="C24">
        <v>10789</v>
      </c>
      <c r="D24">
        <v>10789</v>
      </c>
    </row>
    <row r="25" spans="1:4" x14ac:dyDescent="0.25">
      <c r="A25">
        <v>2591</v>
      </c>
      <c r="B25">
        <v>1031</v>
      </c>
      <c r="C25">
        <v>1031</v>
      </c>
    </row>
    <row r="26" spans="1:4" x14ac:dyDescent="0.25">
      <c r="A26">
        <v>2592</v>
      </c>
      <c r="B26">
        <v>1</v>
      </c>
      <c r="C26">
        <v>1</v>
      </c>
    </row>
    <row r="27" spans="1:4" x14ac:dyDescent="0.25">
      <c r="A27">
        <v>2593</v>
      </c>
      <c r="B27">
        <v>0</v>
      </c>
      <c r="C27">
        <v>0</v>
      </c>
    </row>
    <row r="28" spans="1:4" x14ac:dyDescent="0.25">
      <c r="A28">
        <v>2594</v>
      </c>
      <c r="B28">
        <v>3</v>
      </c>
      <c r="C28">
        <v>3</v>
      </c>
    </row>
    <row r="29" spans="1:4" x14ac:dyDescent="0.25">
      <c r="A29">
        <v>2595</v>
      </c>
      <c r="B29">
        <v>7800</v>
      </c>
      <c r="C29">
        <v>7800</v>
      </c>
    </row>
    <row r="30" spans="1:4" x14ac:dyDescent="0.25">
      <c r="A30">
        <v>2701</v>
      </c>
      <c r="B30">
        <v>2895</v>
      </c>
      <c r="C30">
        <v>2895</v>
      </c>
    </row>
    <row r="31" spans="1:4" x14ac:dyDescent="0.25">
      <c r="A31">
        <v>2704</v>
      </c>
      <c r="B31">
        <v>9</v>
      </c>
      <c r="C31">
        <v>9</v>
      </c>
    </row>
    <row r="32" spans="1:4" x14ac:dyDescent="0.25">
      <c r="A32">
        <v>2707</v>
      </c>
      <c r="B32">
        <v>824</v>
      </c>
      <c r="C32">
        <v>824</v>
      </c>
    </row>
    <row r="33" spans="1:3" x14ac:dyDescent="0.25">
      <c r="A33">
        <v>2710</v>
      </c>
      <c r="B33">
        <v>24108</v>
      </c>
      <c r="C33">
        <v>24108</v>
      </c>
    </row>
    <row r="34" spans="1:3" x14ac:dyDescent="0.25">
      <c r="A34">
        <v>2714</v>
      </c>
      <c r="B34">
        <v>86151</v>
      </c>
      <c r="C34">
        <v>86151</v>
      </c>
    </row>
    <row r="35" spans="1:3" x14ac:dyDescent="0.25">
      <c r="A35">
        <v>2716</v>
      </c>
      <c r="B35">
        <v>43</v>
      </c>
      <c r="C35">
        <v>43</v>
      </c>
    </row>
    <row r="36" spans="1:3" x14ac:dyDescent="0.25">
      <c r="A36">
        <v>2720</v>
      </c>
      <c r="B36">
        <v>1093</v>
      </c>
      <c r="C36">
        <v>1093</v>
      </c>
    </row>
    <row r="37" spans="1:3" x14ac:dyDescent="0.25">
      <c r="A37">
        <v>2723</v>
      </c>
      <c r="B37">
        <v>219</v>
      </c>
      <c r="C37">
        <v>219</v>
      </c>
    </row>
    <row r="38" spans="1:3" x14ac:dyDescent="0.25">
      <c r="A38">
        <v>2724</v>
      </c>
      <c r="B38">
        <v>337139</v>
      </c>
      <c r="C38">
        <v>337139</v>
      </c>
    </row>
    <row r="39" spans="1:3" x14ac:dyDescent="0.25">
      <c r="A39">
        <v>2725</v>
      </c>
      <c r="B39">
        <v>-28328</v>
      </c>
      <c r="C39">
        <v>-28328</v>
      </c>
    </row>
    <row r="40" spans="1:3" x14ac:dyDescent="0.25">
      <c r="A40">
        <v>2729</v>
      </c>
      <c r="B40">
        <v>4</v>
      </c>
      <c r="C40">
        <v>4</v>
      </c>
    </row>
    <row r="41" spans="1:3" x14ac:dyDescent="0.25">
      <c r="A41">
        <v>2731</v>
      </c>
      <c r="B41">
        <v>93</v>
      </c>
      <c r="C41">
        <v>93</v>
      </c>
    </row>
    <row r="42" spans="1:3" x14ac:dyDescent="0.25">
      <c r="A42">
        <v>2734</v>
      </c>
      <c r="B42">
        <v>109</v>
      </c>
      <c r="C42">
        <v>109</v>
      </c>
    </row>
    <row r="43" spans="1:3" x14ac:dyDescent="0.25">
      <c r="A43">
        <v>2737</v>
      </c>
      <c r="B43">
        <v>5</v>
      </c>
      <c r="C43">
        <v>5</v>
      </c>
    </row>
    <row r="44" spans="1:3" x14ac:dyDescent="0.25">
      <c r="A44">
        <v>2740</v>
      </c>
      <c r="B44">
        <v>1</v>
      </c>
      <c r="C44">
        <v>1</v>
      </c>
    </row>
    <row r="45" spans="1:3" x14ac:dyDescent="0.25">
      <c r="A45">
        <v>2743</v>
      </c>
      <c r="B45">
        <v>22</v>
      </c>
      <c r="C45">
        <v>22</v>
      </c>
    </row>
    <row r="46" spans="1:3" x14ac:dyDescent="0.25">
      <c r="A46">
        <v>2746</v>
      </c>
      <c r="B46">
        <v>7034</v>
      </c>
      <c r="C46">
        <v>7034</v>
      </c>
    </row>
    <row r="47" spans="1:3" x14ac:dyDescent="0.25">
      <c r="A47">
        <v>2749</v>
      </c>
      <c r="B47">
        <v>928493</v>
      </c>
      <c r="C47">
        <v>928493</v>
      </c>
    </row>
    <row r="48" spans="1:3" x14ac:dyDescent="0.25">
      <c r="A48">
        <v>2752</v>
      </c>
      <c r="B48">
        <v>-1725</v>
      </c>
      <c r="C48">
        <v>-1725</v>
      </c>
    </row>
    <row r="49" spans="1:3" x14ac:dyDescent="0.25">
      <c r="A49">
        <v>2755</v>
      </c>
      <c r="B49">
        <v>-40</v>
      </c>
      <c r="C49">
        <v>-40</v>
      </c>
    </row>
    <row r="50" spans="1:3" x14ac:dyDescent="0.25">
      <c r="A50">
        <v>2758</v>
      </c>
      <c r="B50">
        <v>-1021</v>
      </c>
      <c r="C50">
        <v>-1021</v>
      </c>
    </row>
    <row r="51" spans="1:3" x14ac:dyDescent="0.25">
      <c r="A51">
        <v>2761</v>
      </c>
      <c r="B51">
        <v>501</v>
      </c>
      <c r="C51">
        <v>501</v>
      </c>
    </row>
    <row r="52" spans="1:3" x14ac:dyDescent="0.25">
      <c r="A52">
        <v>2764</v>
      </c>
      <c r="B52">
        <v>397705</v>
      </c>
      <c r="C52">
        <v>397705</v>
      </c>
    </row>
    <row r="53" spans="1:3" x14ac:dyDescent="0.25">
      <c r="A53">
        <v>2767</v>
      </c>
      <c r="B53">
        <v>-3758</v>
      </c>
      <c r="C53">
        <v>-3758</v>
      </c>
    </row>
    <row r="54" spans="1:3" x14ac:dyDescent="0.25">
      <c r="A54">
        <v>2770</v>
      </c>
      <c r="B54">
        <v>11466</v>
      </c>
      <c r="C54">
        <v>11466</v>
      </c>
    </row>
    <row r="55" spans="1:3" x14ac:dyDescent="0.25">
      <c r="A55">
        <v>2773</v>
      </c>
      <c r="B55">
        <v>147</v>
      </c>
      <c r="C55">
        <v>147</v>
      </c>
    </row>
    <row r="56" spans="1:3" x14ac:dyDescent="0.25">
      <c r="A56">
        <v>2776</v>
      </c>
      <c r="B56">
        <v>286946</v>
      </c>
      <c r="C56">
        <v>286946</v>
      </c>
    </row>
    <row r="57" spans="1:3" x14ac:dyDescent="0.25">
      <c r="A57">
        <v>2779</v>
      </c>
      <c r="B57">
        <v>159</v>
      </c>
      <c r="C57">
        <v>159</v>
      </c>
    </row>
    <row r="58" spans="1:3" x14ac:dyDescent="0.25">
      <c r="A58">
        <v>2782</v>
      </c>
      <c r="B58">
        <v>62</v>
      </c>
      <c r="C58">
        <v>62</v>
      </c>
    </row>
    <row r="59" spans="1:3" x14ac:dyDescent="0.25">
      <c r="A59">
        <v>2785</v>
      </c>
      <c r="B59">
        <v>64920</v>
      </c>
      <c r="C59">
        <v>64920</v>
      </c>
    </row>
    <row r="60" spans="1:3" x14ac:dyDescent="0.25">
      <c r="A60">
        <v>2788</v>
      </c>
      <c r="B60">
        <v>0</v>
      </c>
      <c r="C60">
        <v>0</v>
      </c>
    </row>
    <row r="61" spans="1:3" x14ac:dyDescent="0.25">
      <c r="A61">
        <v>2791</v>
      </c>
      <c r="B61">
        <v>-26</v>
      </c>
      <c r="C61">
        <v>-26</v>
      </c>
    </row>
    <row r="62" spans="1:3" x14ac:dyDescent="0.25">
      <c r="A62">
        <v>2794</v>
      </c>
      <c r="B62">
        <v>-113</v>
      </c>
      <c r="C62">
        <v>-113</v>
      </c>
    </row>
    <row r="63" spans="1:3" x14ac:dyDescent="0.25">
      <c r="A63">
        <v>2797</v>
      </c>
      <c r="B63">
        <v>584</v>
      </c>
      <c r="C63">
        <v>584</v>
      </c>
    </row>
    <row r="64" spans="1:3" x14ac:dyDescent="0.25">
      <c r="A64">
        <v>2800</v>
      </c>
      <c r="B64">
        <v>-2</v>
      </c>
      <c r="C64">
        <v>-2</v>
      </c>
    </row>
    <row r="65" spans="1:3" x14ac:dyDescent="0.25">
      <c r="A65">
        <v>2801</v>
      </c>
      <c r="B65">
        <v>224</v>
      </c>
      <c r="C65">
        <v>224</v>
      </c>
    </row>
    <row r="66" spans="1:3" x14ac:dyDescent="0.25">
      <c r="A66">
        <v>2802</v>
      </c>
      <c r="B66">
        <v>-339</v>
      </c>
      <c r="C66">
        <v>-339</v>
      </c>
    </row>
    <row r="67" spans="1:3" x14ac:dyDescent="0.25">
      <c r="A67">
        <v>2803</v>
      </c>
      <c r="B67">
        <v>-5001</v>
      </c>
      <c r="C67">
        <v>-5001</v>
      </c>
    </row>
    <row r="68" spans="1:3" x14ac:dyDescent="0.25">
      <c r="A68">
        <v>2806</v>
      </c>
      <c r="B68">
        <v>8057</v>
      </c>
      <c r="C68">
        <v>8057</v>
      </c>
    </row>
    <row r="69" spans="1:3" x14ac:dyDescent="0.25">
      <c r="A69">
        <v>2810</v>
      </c>
      <c r="B69">
        <v>-12</v>
      </c>
      <c r="C69">
        <v>-12</v>
      </c>
    </row>
    <row r="70" spans="1:3" x14ac:dyDescent="0.25">
      <c r="A70">
        <v>2813</v>
      </c>
      <c r="B70">
        <v>-26920</v>
      </c>
      <c r="C70">
        <v>-26920</v>
      </c>
    </row>
    <row r="71" spans="1:3" x14ac:dyDescent="0.25">
      <c r="A71">
        <v>2816</v>
      </c>
      <c r="B71">
        <v>54856</v>
      </c>
      <c r="C71">
        <v>54856</v>
      </c>
    </row>
    <row r="72" spans="1:3" x14ac:dyDescent="0.25">
      <c r="A72">
        <v>2820</v>
      </c>
      <c r="B72">
        <v>-212</v>
      </c>
      <c r="C72">
        <v>-212</v>
      </c>
    </row>
    <row r="73" spans="1:3" x14ac:dyDescent="0.25">
      <c r="A73">
        <v>2823</v>
      </c>
      <c r="B73">
        <v>92356</v>
      </c>
      <c r="C73">
        <v>92356</v>
      </c>
    </row>
    <row r="74" spans="1:3" x14ac:dyDescent="0.25">
      <c r="A74">
        <v>2826</v>
      </c>
      <c r="B74">
        <v>-3</v>
      </c>
      <c r="C74">
        <v>-3</v>
      </c>
    </row>
    <row r="75" spans="1:3" x14ac:dyDescent="0.25">
      <c r="A75">
        <v>2828</v>
      </c>
      <c r="B75">
        <v>27808</v>
      </c>
      <c r="C75">
        <v>27808</v>
      </c>
    </row>
    <row r="76" spans="1:3" x14ac:dyDescent="0.25">
      <c r="A76">
        <v>2830</v>
      </c>
      <c r="B76">
        <v>163359</v>
      </c>
      <c r="C76">
        <v>163359</v>
      </c>
    </row>
    <row r="77" spans="1:3" x14ac:dyDescent="0.25">
      <c r="A77">
        <v>2833</v>
      </c>
      <c r="B77">
        <v>10277</v>
      </c>
      <c r="C77">
        <v>10277</v>
      </c>
    </row>
    <row r="78" spans="1:3" x14ac:dyDescent="0.25">
      <c r="A78">
        <v>2834</v>
      </c>
      <c r="B78">
        <v>12</v>
      </c>
      <c r="C78">
        <v>12</v>
      </c>
    </row>
    <row r="79" spans="1:3" x14ac:dyDescent="0.25">
      <c r="A79">
        <v>2835</v>
      </c>
      <c r="B79">
        <v>12</v>
      </c>
      <c r="C79">
        <v>12</v>
      </c>
    </row>
    <row r="80" spans="1:3" x14ac:dyDescent="0.25">
      <c r="A80">
        <v>2836</v>
      </c>
      <c r="B80">
        <v>124</v>
      </c>
      <c r="C80">
        <v>124</v>
      </c>
    </row>
    <row r="81" spans="1:4" x14ac:dyDescent="0.25">
      <c r="A81">
        <v>2838</v>
      </c>
      <c r="B81">
        <v>0</v>
      </c>
      <c r="C81">
        <v>0</v>
      </c>
    </row>
    <row r="82" spans="1:4" x14ac:dyDescent="0.25">
      <c r="A82">
        <v>2840</v>
      </c>
      <c r="B82">
        <v>866579</v>
      </c>
      <c r="C82">
        <v>866579</v>
      </c>
    </row>
    <row r="83" spans="1:4" x14ac:dyDescent="0.25">
      <c r="A83">
        <v>2842</v>
      </c>
      <c r="B83">
        <v>4</v>
      </c>
      <c r="D83">
        <v>4</v>
      </c>
    </row>
    <row r="84" spans="1:4" x14ac:dyDescent="0.25">
      <c r="A84">
        <v>2844</v>
      </c>
      <c r="B84">
        <v>353</v>
      </c>
      <c r="D84">
        <v>353</v>
      </c>
    </row>
    <row r="85" spans="1:4" x14ac:dyDescent="0.25">
      <c r="A85">
        <v>2846</v>
      </c>
      <c r="B85">
        <v>0</v>
      </c>
      <c r="D85">
        <v>0</v>
      </c>
    </row>
    <row r="86" spans="1:4" x14ac:dyDescent="0.25">
      <c r="A86">
        <v>2848</v>
      </c>
      <c r="B86">
        <v>12</v>
      </c>
      <c r="D86">
        <v>12</v>
      </c>
    </row>
    <row r="87" spans="1:4" x14ac:dyDescent="0.25">
      <c r="A87">
        <v>2850</v>
      </c>
      <c r="B87">
        <v>20</v>
      </c>
      <c r="D87">
        <v>20</v>
      </c>
    </row>
    <row r="88" spans="1:4" x14ac:dyDescent="0.25">
      <c r="A88">
        <v>2852</v>
      </c>
      <c r="B88">
        <v>0</v>
      </c>
      <c r="D88">
        <v>0</v>
      </c>
    </row>
    <row r="89" spans="1:4" x14ac:dyDescent="0.25">
      <c r="A89">
        <v>2854</v>
      </c>
      <c r="B89">
        <v>0</v>
      </c>
      <c r="D89">
        <v>0</v>
      </c>
    </row>
    <row r="90" spans="1:4" x14ac:dyDescent="0.25">
      <c r="A90">
        <v>2855</v>
      </c>
      <c r="B90">
        <v>0</v>
      </c>
      <c r="D90">
        <v>0</v>
      </c>
    </row>
    <row r="91" spans="1:4" x14ac:dyDescent="0.25">
      <c r="A91">
        <v>2856</v>
      </c>
      <c r="B91">
        <v>6705719</v>
      </c>
      <c r="C91">
        <v>6705719</v>
      </c>
    </row>
    <row r="92" spans="1:4" x14ac:dyDescent="0.25">
      <c r="A92">
        <v>2857</v>
      </c>
      <c r="B92">
        <v>31238</v>
      </c>
      <c r="C92">
        <v>31238</v>
      </c>
    </row>
    <row r="93" spans="1:4" x14ac:dyDescent="0.25">
      <c r="A93">
        <v>2858</v>
      </c>
      <c r="B93">
        <v>-77328</v>
      </c>
      <c r="C93">
        <v>-77328</v>
      </c>
    </row>
    <row r="94" spans="1:4" x14ac:dyDescent="0.25">
      <c r="A94">
        <v>2859</v>
      </c>
      <c r="B94">
        <v>-2</v>
      </c>
      <c r="C94">
        <v>-2</v>
      </c>
    </row>
    <row r="95" spans="1:4" x14ac:dyDescent="0.25">
      <c r="A95">
        <v>2860</v>
      </c>
      <c r="B95">
        <v>81548</v>
      </c>
      <c r="C95">
        <v>81548</v>
      </c>
    </row>
    <row r="96" spans="1:4" x14ac:dyDescent="0.25">
      <c r="A96">
        <v>2861</v>
      </c>
      <c r="B96">
        <v>3</v>
      </c>
      <c r="C96">
        <v>3</v>
      </c>
    </row>
    <row r="97" spans="1:4" x14ac:dyDescent="0.25">
      <c r="A97">
        <v>2863</v>
      </c>
      <c r="B97">
        <v>0</v>
      </c>
      <c r="D97">
        <v>0</v>
      </c>
    </row>
    <row r="98" spans="1:4" x14ac:dyDescent="0.25">
      <c r="A98">
        <v>2864</v>
      </c>
      <c r="B98">
        <v>0</v>
      </c>
      <c r="D98">
        <v>0</v>
      </c>
    </row>
    <row r="99" spans="1:4" x14ac:dyDescent="0.25">
      <c r="A99">
        <v>2865</v>
      </c>
      <c r="B99">
        <v>11414266</v>
      </c>
      <c r="D99">
        <v>11414266</v>
      </c>
    </row>
    <row r="100" spans="1:4" x14ac:dyDescent="0.25">
      <c r="A100">
        <v>2866</v>
      </c>
      <c r="B100">
        <v>808</v>
      </c>
      <c r="D100">
        <v>808</v>
      </c>
    </row>
    <row r="101" spans="1:4" x14ac:dyDescent="0.25">
      <c r="A101">
        <v>2900</v>
      </c>
      <c r="B101">
        <v>29140714</v>
      </c>
      <c r="C101">
        <v>17710191</v>
      </c>
      <c r="D101">
        <v>11430523</v>
      </c>
    </row>
  </sheetData>
  <phoneticPr fontId="0"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5" sqref="A5:D6"/>
    </sheetView>
  </sheetViews>
  <sheetFormatPr defaultRowHeight="13.2" x14ac:dyDescent="0.25"/>
  <sheetData>
    <row r="1" spans="1:2" x14ac:dyDescent="0.25">
      <c r="A1">
        <v>2600</v>
      </c>
      <c r="B1">
        <v>35040098</v>
      </c>
    </row>
    <row r="2" spans="1:2" x14ac:dyDescent="0.25">
      <c r="A2">
        <v>2605</v>
      </c>
      <c r="B2">
        <v>30978612</v>
      </c>
    </row>
    <row r="3" spans="1:2" x14ac:dyDescent="0.25">
      <c r="A3">
        <v>2610</v>
      </c>
      <c r="B3">
        <v>7296290</v>
      </c>
    </row>
    <row r="4" spans="1:2" x14ac:dyDescent="0.25">
      <c r="A4">
        <v>2615</v>
      </c>
      <c r="B4">
        <v>0</v>
      </c>
    </row>
    <row r="5" spans="1:2" x14ac:dyDescent="0.25">
      <c r="A5">
        <v>2620</v>
      </c>
      <c r="B5">
        <v>4400558</v>
      </c>
    </row>
    <row r="6" spans="1:2" x14ac:dyDescent="0.25">
      <c r="A6">
        <v>2630</v>
      </c>
      <c r="B6">
        <v>11474</v>
      </c>
    </row>
    <row r="7" spans="1:2" x14ac:dyDescent="0.25">
      <c r="A7">
        <v>2640</v>
      </c>
      <c r="B7">
        <v>19270290</v>
      </c>
    </row>
    <row r="8" spans="1:2" x14ac:dyDescent="0.25">
      <c r="A8">
        <v>2700</v>
      </c>
      <c r="B8">
        <v>96997322</v>
      </c>
    </row>
  </sheetData>
  <phoneticPr fontId="0"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A5" sqref="A5:D6"/>
    </sheetView>
  </sheetViews>
  <sheetFormatPr defaultRowHeight="13.2" x14ac:dyDescent="0.25"/>
  <sheetData>
    <row r="1" spans="1:3" x14ac:dyDescent="0.25">
      <c r="A1">
        <v>3000</v>
      </c>
      <c r="B1">
        <v>2384</v>
      </c>
      <c r="C1">
        <v>-21725</v>
      </c>
    </row>
    <row r="2" spans="1:3" x14ac:dyDescent="0.25">
      <c r="A2">
        <v>3060</v>
      </c>
      <c r="B2">
        <v>2384</v>
      </c>
      <c r="C2">
        <v>16666</v>
      </c>
    </row>
    <row r="3" spans="1:3" x14ac:dyDescent="0.25">
      <c r="A3">
        <v>3070</v>
      </c>
      <c r="B3">
        <v>832</v>
      </c>
      <c r="C3">
        <v>4464</v>
      </c>
    </row>
    <row r="4" spans="1:3" x14ac:dyDescent="0.25">
      <c r="A4">
        <v>3080</v>
      </c>
      <c r="B4">
        <v>-18</v>
      </c>
      <c r="C4">
        <v>8057</v>
      </c>
    </row>
    <row r="5" spans="1:3" x14ac:dyDescent="0.25">
      <c r="A5">
        <v>3090</v>
      </c>
      <c r="B5">
        <v>1570</v>
      </c>
      <c r="C5">
        <v>4145</v>
      </c>
    </row>
    <row r="6" spans="1:3" x14ac:dyDescent="0.25">
      <c r="A6">
        <v>3120</v>
      </c>
      <c r="C6">
        <v>-38391</v>
      </c>
    </row>
    <row r="7" spans="1:3" x14ac:dyDescent="0.25">
      <c r="A7">
        <v>3170</v>
      </c>
      <c r="C7">
        <v>-34898</v>
      </c>
    </row>
    <row r="8" spans="1:3" x14ac:dyDescent="0.25">
      <c r="A8">
        <v>3190</v>
      </c>
      <c r="C8">
        <v>-3493</v>
      </c>
    </row>
    <row r="9" spans="1:3" x14ac:dyDescent="0.25">
      <c r="A9">
        <v>3290</v>
      </c>
      <c r="B9">
        <v>7152</v>
      </c>
      <c r="C9">
        <v>-65175</v>
      </c>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A5" sqref="A5:D6"/>
    </sheetView>
  </sheetViews>
  <sheetFormatPr defaultColWidth="26.88671875" defaultRowHeight="13.2" x14ac:dyDescent="0.25"/>
  <sheetData>
    <row r="1" spans="1:7" x14ac:dyDescent="0.25">
      <c r="A1">
        <v>3300</v>
      </c>
      <c r="B1">
        <v>932686986</v>
      </c>
      <c r="C1">
        <v>495138038</v>
      </c>
      <c r="D1">
        <v>495143460</v>
      </c>
      <c r="E1">
        <v>123665310</v>
      </c>
      <c r="F1">
        <v>-2711</v>
      </c>
      <c r="G1">
        <v>-2711</v>
      </c>
    </row>
    <row r="2" spans="1:7" x14ac:dyDescent="0.25">
      <c r="A2">
        <v>3310</v>
      </c>
      <c r="B2">
        <v>638537785</v>
      </c>
      <c r="C2">
        <v>326669405</v>
      </c>
      <c r="D2">
        <v>326673755</v>
      </c>
      <c r="E2">
        <v>78228916</v>
      </c>
      <c r="F2">
        <v>-2175</v>
      </c>
      <c r="G2">
        <v>-2175</v>
      </c>
    </row>
    <row r="3" spans="1:7" x14ac:dyDescent="0.25">
      <c r="A3">
        <v>3312</v>
      </c>
      <c r="B3">
        <v>638537801</v>
      </c>
      <c r="C3">
        <v>326712902</v>
      </c>
      <c r="D3">
        <v>326712902</v>
      </c>
      <c r="E3">
        <v>78238160</v>
      </c>
    </row>
    <row r="4" spans="1:7" x14ac:dyDescent="0.25">
      <c r="A4">
        <v>3314</v>
      </c>
      <c r="B4">
        <v>-16</v>
      </c>
      <c r="C4">
        <v>-43497</v>
      </c>
      <c r="D4">
        <v>-39147</v>
      </c>
      <c r="E4">
        <v>-9244</v>
      </c>
      <c r="F4">
        <v>-2175</v>
      </c>
      <c r="G4">
        <v>-2175</v>
      </c>
    </row>
    <row r="5" spans="1:7" x14ac:dyDescent="0.25">
      <c r="A5">
        <v>3320</v>
      </c>
      <c r="B5">
        <v>294149639</v>
      </c>
      <c r="C5">
        <v>168479677</v>
      </c>
      <c r="D5">
        <v>168480749</v>
      </c>
      <c r="E5">
        <v>45438836</v>
      </c>
      <c r="F5">
        <v>-536</v>
      </c>
      <c r="G5">
        <v>-536</v>
      </c>
    </row>
    <row r="6" spans="1:7" x14ac:dyDescent="0.25">
      <c r="A6">
        <v>3322</v>
      </c>
      <c r="B6">
        <v>294139243</v>
      </c>
      <c r="C6">
        <v>168490428</v>
      </c>
      <c r="D6">
        <v>168490428</v>
      </c>
      <c r="E6">
        <v>45441634</v>
      </c>
    </row>
    <row r="7" spans="1:7" x14ac:dyDescent="0.25">
      <c r="A7">
        <v>3324</v>
      </c>
      <c r="B7">
        <v>10396</v>
      </c>
      <c r="C7">
        <v>-10751</v>
      </c>
      <c r="D7">
        <v>-9679</v>
      </c>
      <c r="E7">
        <v>-2798</v>
      </c>
      <c r="F7">
        <v>-536</v>
      </c>
      <c r="G7">
        <v>-536</v>
      </c>
    </row>
    <row r="8" spans="1:7" x14ac:dyDescent="0.25">
      <c r="A8">
        <v>3330</v>
      </c>
      <c r="B8">
        <v>-10</v>
      </c>
      <c r="C8">
        <v>0</v>
      </c>
      <c r="F8">
        <v>0</v>
      </c>
      <c r="G8">
        <v>0</v>
      </c>
    </row>
    <row r="9" spans="1:7" x14ac:dyDescent="0.25">
      <c r="A9">
        <v>3350</v>
      </c>
      <c r="B9">
        <v>-428</v>
      </c>
      <c r="C9">
        <v>-11044</v>
      </c>
      <c r="D9">
        <v>-11044</v>
      </c>
      <c r="E9">
        <v>-2442</v>
      </c>
    </row>
    <row r="10" spans="1:7" x14ac:dyDescent="0.25">
      <c r="A10">
        <v>3400</v>
      </c>
      <c r="B10">
        <v>75431</v>
      </c>
      <c r="C10">
        <v>-997695</v>
      </c>
      <c r="D10">
        <v>-997339</v>
      </c>
      <c r="E10">
        <v>-940679</v>
      </c>
      <c r="F10">
        <v>-178</v>
      </c>
      <c r="G10">
        <v>-178</v>
      </c>
    </row>
    <row r="11" spans="1:7" x14ac:dyDescent="0.25">
      <c r="A11">
        <v>3410</v>
      </c>
      <c r="B11">
        <v>75416</v>
      </c>
      <c r="C11">
        <v>-994158</v>
      </c>
      <c r="D11">
        <v>-994158</v>
      </c>
      <c r="E11">
        <v>-937269</v>
      </c>
    </row>
    <row r="12" spans="1:7" x14ac:dyDescent="0.25">
      <c r="A12">
        <v>3420</v>
      </c>
      <c r="B12">
        <v>15</v>
      </c>
      <c r="C12">
        <v>-3537</v>
      </c>
      <c r="D12">
        <v>-3181</v>
      </c>
      <c r="E12">
        <v>-3410</v>
      </c>
      <c r="F12">
        <v>-178</v>
      </c>
      <c r="G12">
        <v>-178</v>
      </c>
    </row>
    <row r="13" spans="1:7" x14ac:dyDescent="0.25">
      <c r="A13">
        <v>3500</v>
      </c>
      <c r="B13">
        <v>17777976</v>
      </c>
      <c r="C13">
        <v>12740110</v>
      </c>
      <c r="D13">
        <v>12740194</v>
      </c>
      <c r="E13">
        <v>12706655</v>
      </c>
      <c r="F13">
        <v>-30</v>
      </c>
      <c r="G13">
        <v>-54</v>
      </c>
    </row>
    <row r="14" spans="1:7" x14ac:dyDescent="0.25">
      <c r="A14">
        <v>3510</v>
      </c>
      <c r="B14">
        <v>17777976</v>
      </c>
      <c r="C14">
        <v>12740928</v>
      </c>
      <c r="D14">
        <v>12740928</v>
      </c>
      <c r="E14">
        <v>12707239</v>
      </c>
    </row>
    <row r="15" spans="1:7" x14ac:dyDescent="0.25">
      <c r="A15">
        <v>3520</v>
      </c>
      <c r="B15">
        <v>0</v>
      </c>
      <c r="C15">
        <v>-818</v>
      </c>
      <c r="D15">
        <v>-734</v>
      </c>
      <c r="E15">
        <v>-584</v>
      </c>
      <c r="F15">
        <v>-30</v>
      </c>
      <c r="G15">
        <v>-54</v>
      </c>
    </row>
    <row r="16" spans="1:7" x14ac:dyDescent="0.25">
      <c r="A16">
        <v>3530</v>
      </c>
      <c r="B16">
        <v>42677611</v>
      </c>
      <c r="C16">
        <v>17498275</v>
      </c>
      <c r="D16">
        <v>17498275</v>
      </c>
      <c r="E16">
        <v>13255918</v>
      </c>
    </row>
    <row r="17" spans="1:7" x14ac:dyDescent="0.25">
      <c r="A17">
        <v>3531</v>
      </c>
      <c r="B17">
        <v>23180105</v>
      </c>
      <c r="C17">
        <v>9580693</v>
      </c>
      <c r="D17">
        <v>9580693</v>
      </c>
      <c r="E17">
        <v>9569273</v>
      </c>
    </row>
    <row r="18" spans="1:7" x14ac:dyDescent="0.25">
      <c r="A18">
        <v>3532</v>
      </c>
      <c r="B18">
        <v>6788183</v>
      </c>
      <c r="C18">
        <v>3008729</v>
      </c>
      <c r="D18">
        <v>3008729</v>
      </c>
      <c r="E18">
        <v>3008729</v>
      </c>
    </row>
    <row r="19" spans="1:7" x14ac:dyDescent="0.25">
      <c r="A19">
        <v>3533</v>
      </c>
      <c r="B19">
        <v>11019513</v>
      </c>
      <c r="C19">
        <v>4172656</v>
      </c>
      <c r="D19">
        <v>4172656</v>
      </c>
      <c r="E19">
        <v>9356</v>
      </c>
    </row>
    <row r="20" spans="1:7" x14ac:dyDescent="0.25">
      <c r="A20">
        <v>3534</v>
      </c>
      <c r="B20">
        <v>455577</v>
      </c>
      <c r="C20">
        <v>203401</v>
      </c>
      <c r="D20">
        <v>203401</v>
      </c>
      <c r="E20">
        <v>135764</v>
      </c>
    </row>
    <row r="21" spans="1:7" x14ac:dyDescent="0.25">
      <c r="A21">
        <v>3535</v>
      </c>
      <c r="B21">
        <v>0</v>
      </c>
      <c r="C21">
        <v>0</v>
      </c>
      <c r="D21">
        <v>0</v>
      </c>
      <c r="E21">
        <v>0</v>
      </c>
    </row>
    <row r="22" spans="1:7" x14ac:dyDescent="0.25">
      <c r="A22">
        <v>3536</v>
      </c>
      <c r="B22">
        <v>1234233</v>
      </c>
      <c r="C22">
        <v>532796</v>
      </c>
      <c r="D22">
        <v>532796</v>
      </c>
      <c r="E22">
        <v>532796</v>
      </c>
    </row>
    <row r="23" spans="1:7" x14ac:dyDescent="0.25">
      <c r="A23">
        <v>3540</v>
      </c>
      <c r="B23">
        <v>0</v>
      </c>
      <c r="C23">
        <v>-1903</v>
      </c>
      <c r="D23">
        <v>-1873</v>
      </c>
      <c r="E23">
        <v>-27</v>
      </c>
      <c r="F23">
        <v>-15</v>
      </c>
      <c r="G23">
        <v>-15</v>
      </c>
    </row>
    <row r="24" spans="1:7" x14ac:dyDescent="0.25">
      <c r="A24">
        <v>3541</v>
      </c>
      <c r="B24">
        <v>0</v>
      </c>
      <c r="C24">
        <v>-1582</v>
      </c>
      <c r="D24">
        <v>-1582</v>
      </c>
      <c r="E24">
        <v>-27</v>
      </c>
    </row>
    <row r="25" spans="1:7" x14ac:dyDescent="0.25">
      <c r="A25">
        <v>3542</v>
      </c>
      <c r="B25">
        <v>0</v>
      </c>
      <c r="C25">
        <v>-321</v>
      </c>
      <c r="D25">
        <v>-291</v>
      </c>
      <c r="E25">
        <v>0</v>
      </c>
      <c r="F25">
        <v>-15</v>
      </c>
      <c r="G25">
        <v>-15</v>
      </c>
    </row>
    <row r="26" spans="1:7" x14ac:dyDescent="0.25">
      <c r="A26">
        <v>3545</v>
      </c>
      <c r="B26">
        <v>27420718</v>
      </c>
      <c r="C26">
        <v>25098506</v>
      </c>
      <c r="D26">
        <v>15812057</v>
      </c>
      <c r="E26">
        <v>0</v>
      </c>
      <c r="F26">
        <v>9286449</v>
      </c>
    </row>
    <row r="27" spans="1:7" x14ac:dyDescent="0.25">
      <c r="A27">
        <v>3800</v>
      </c>
      <c r="B27">
        <v>2946544150</v>
      </c>
      <c r="C27">
        <v>1569001238</v>
      </c>
      <c r="D27">
        <v>1559731995</v>
      </c>
      <c r="E27">
        <v>421042106</v>
      </c>
      <c r="F27">
        <v>9277870</v>
      </c>
      <c r="G27">
        <v>-8627</v>
      </c>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workbookViewId="0">
      <selection activeCell="A5" sqref="A5:D6"/>
    </sheetView>
  </sheetViews>
  <sheetFormatPr defaultRowHeight="13.2" x14ac:dyDescent="0.25"/>
  <sheetData>
    <row r="1" spans="1:5" x14ac:dyDescent="0.25">
      <c r="A1">
        <v>4000</v>
      </c>
      <c r="B1">
        <v>5712617462</v>
      </c>
      <c r="C1">
        <v>4423759846</v>
      </c>
      <c r="D1">
        <v>389550783</v>
      </c>
      <c r="E1">
        <v>116673474</v>
      </c>
    </row>
    <row r="2" spans="1:5" x14ac:dyDescent="0.25">
      <c r="A2">
        <v>4001</v>
      </c>
      <c r="B2">
        <v>2413611209</v>
      </c>
      <c r="C2">
        <v>3904145889</v>
      </c>
    </row>
    <row r="3" spans="1:5" x14ac:dyDescent="0.25">
      <c r="A3">
        <v>4002</v>
      </c>
      <c r="B3">
        <v>1820441</v>
      </c>
      <c r="C3">
        <v>11080328</v>
      </c>
    </row>
    <row r="4" spans="1:5" x14ac:dyDescent="0.25">
      <c r="A4">
        <v>4003</v>
      </c>
      <c r="B4">
        <v>118899</v>
      </c>
      <c r="C4">
        <v>4893645</v>
      </c>
      <c r="D4">
        <v>4893645</v>
      </c>
      <c r="E4">
        <v>0</v>
      </c>
    </row>
    <row r="5" spans="1:5" x14ac:dyDescent="0.25">
      <c r="A5">
        <v>4004</v>
      </c>
      <c r="B5">
        <v>18000006</v>
      </c>
      <c r="C5">
        <v>15302034</v>
      </c>
      <c r="D5">
        <v>15302034</v>
      </c>
      <c r="E5">
        <v>0</v>
      </c>
    </row>
    <row r="6" spans="1:5" x14ac:dyDescent="0.25">
      <c r="A6">
        <v>4005</v>
      </c>
      <c r="B6">
        <v>44233846</v>
      </c>
      <c r="C6">
        <v>31866247</v>
      </c>
      <c r="D6">
        <v>31866247</v>
      </c>
      <c r="E6">
        <v>0</v>
      </c>
    </row>
    <row r="7" spans="1:5" x14ac:dyDescent="0.25">
      <c r="A7">
        <v>4006</v>
      </c>
      <c r="B7">
        <v>5407968</v>
      </c>
      <c r="C7">
        <v>3449380</v>
      </c>
      <c r="D7">
        <v>3449380</v>
      </c>
      <c r="E7">
        <v>0</v>
      </c>
    </row>
    <row r="8" spans="1:5" x14ac:dyDescent="0.25">
      <c r="A8">
        <v>4007</v>
      </c>
      <c r="B8">
        <v>1871753</v>
      </c>
      <c r="C8">
        <v>1879251</v>
      </c>
      <c r="D8">
        <v>1879251</v>
      </c>
      <c r="E8">
        <v>0</v>
      </c>
    </row>
    <row r="9" spans="1:5" x14ac:dyDescent="0.25">
      <c r="A9">
        <v>4008</v>
      </c>
      <c r="B9">
        <v>1224295</v>
      </c>
      <c r="C9">
        <v>2025158</v>
      </c>
      <c r="D9">
        <v>2025158</v>
      </c>
      <c r="E9">
        <v>0</v>
      </c>
    </row>
    <row r="10" spans="1:5" x14ac:dyDescent="0.25">
      <c r="A10">
        <v>4009</v>
      </c>
      <c r="B10">
        <v>2198073</v>
      </c>
      <c r="C10">
        <v>3408790</v>
      </c>
      <c r="D10">
        <v>0</v>
      </c>
      <c r="E10">
        <v>3408790</v>
      </c>
    </row>
    <row r="11" spans="1:5" x14ac:dyDescent="0.25">
      <c r="A11">
        <v>4010</v>
      </c>
      <c r="B11">
        <v>2361612411</v>
      </c>
      <c r="C11">
        <v>330113276</v>
      </c>
      <c r="D11">
        <v>330113276</v>
      </c>
      <c r="E11">
        <v>0</v>
      </c>
    </row>
    <row r="12" spans="1:5" x14ac:dyDescent="0.25">
      <c r="A12">
        <v>4011</v>
      </c>
      <c r="B12">
        <v>215025863</v>
      </c>
      <c r="C12">
        <v>115265</v>
      </c>
      <c r="D12">
        <v>115265</v>
      </c>
      <c r="E12">
        <v>0</v>
      </c>
    </row>
    <row r="13" spans="1:5" x14ac:dyDescent="0.25">
      <c r="A13">
        <v>4012</v>
      </c>
      <c r="B13">
        <v>647373613</v>
      </c>
      <c r="C13">
        <v>113281885</v>
      </c>
      <c r="D13">
        <v>0</v>
      </c>
      <c r="E13">
        <v>113281885</v>
      </c>
    </row>
    <row r="14" spans="1:5" x14ac:dyDescent="0.25">
      <c r="A14">
        <v>4013</v>
      </c>
      <c r="B14">
        <v>7</v>
      </c>
      <c r="C14">
        <v>-28338</v>
      </c>
      <c r="D14">
        <v>-28338</v>
      </c>
      <c r="E14">
        <v>0</v>
      </c>
    </row>
    <row r="15" spans="1:5" x14ac:dyDescent="0.25">
      <c r="A15">
        <v>4014</v>
      </c>
      <c r="B15">
        <v>43</v>
      </c>
      <c r="C15">
        <v>-10320</v>
      </c>
      <c r="D15">
        <v>-10320</v>
      </c>
      <c r="E15">
        <v>0</v>
      </c>
    </row>
    <row r="16" spans="1:5" x14ac:dyDescent="0.25">
      <c r="A16">
        <v>4015</v>
      </c>
      <c r="B16">
        <v>74639</v>
      </c>
      <c r="C16">
        <v>-44332</v>
      </c>
      <c r="D16">
        <v>-44332</v>
      </c>
      <c r="E16">
        <v>0</v>
      </c>
    </row>
    <row r="17" spans="1:5" x14ac:dyDescent="0.25">
      <c r="A17">
        <v>4016</v>
      </c>
      <c r="B17">
        <v>12717</v>
      </c>
      <c r="C17">
        <v>-10483</v>
      </c>
      <c r="D17">
        <v>-10483</v>
      </c>
      <c r="E17">
        <v>0</v>
      </c>
    </row>
    <row r="18" spans="1:5" x14ac:dyDescent="0.25">
      <c r="A18">
        <v>4017</v>
      </c>
      <c r="B18">
        <v>31679</v>
      </c>
      <c r="C18">
        <v>-17201</v>
      </c>
      <c r="D18">
        <v>0</v>
      </c>
      <c r="E18">
        <v>-17201</v>
      </c>
    </row>
    <row r="19" spans="1:5" x14ac:dyDescent="0.25">
      <c r="A19">
        <v>4018</v>
      </c>
      <c r="C19">
        <v>2309372</v>
      </c>
    </row>
    <row r="20" spans="1:5" x14ac:dyDescent="0.25">
      <c r="A20">
        <v>4019</v>
      </c>
      <c r="B20">
        <v>0</v>
      </c>
      <c r="C20">
        <v>0</v>
      </c>
      <c r="D20">
        <v>0</v>
      </c>
      <c r="E20">
        <v>0</v>
      </c>
    </row>
    <row r="21" spans="1:5" x14ac:dyDescent="0.25">
      <c r="A21">
        <v>4020</v>
      </c>
      <c r="B21">
        <v>0</v>
      </c>
      <c r="C21">
        <v>0</v>
      </c>
      <c r="D21">
        <v>0</v>
      </c>
      <c r="E21">
        <v>0</v>
      </c>
    </row>
    <row r="22" spans="1:5" x14ac:dyDescent="0.25">
      <c r="A22">
        <v>4021</v>
      </c>
      <c r="B22">
        <v>0</v>
      </c>
      <c r="C22">
        <v>0</v>
      </c>
      <c r="D22">
        <v>0</v>
      </c>
      <c r="E22">
        <v>0</v>
      </c>
    </row>
    <row r="23" spans="1:5" x14ac:dyDescent="0.25">
      <c r="A23">
        <v>4022</v>
      </c>
      <c r="B23">
        <v>0</v>
      </c>
      <c r="C23">
        <v>0</v>
      </c>
      <c r="D23">
        <v>0</v>
      </c>
      <c r="E23">
        <v>0</v>
      </c>
    </row>
    <row r="24" spans="1:5" x14ac:dyDescent="0.25">
      <c r="A24">
        <v>4023</v>
      </c>
      <c r="B24">
        <v>11425234924</v>
      </c>
      <c r="C24">
        <v>8847519692</v>
      </c>
      <c r="D24">
        <v>779101566</v>
      </c>
      <c r="E24">
        <v>233346948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A5" sqref="A5:D6"/>
    </sheetView>
  </sheetViews>
  <sheetFormatPr defaultRowHeight="13.2" x14ac:dyDescent="0.25"/>
  <sheetData>
    <row r="1" spans="1:3" x14ac:dyDescent="0.25">
      <c r="A1">
        <v>5000</v>
      </c>
      <c r="B1">
        <v>906660096</v>
      </c>
      <c r="C1">
        <v>32994153</v>
      </c>
    </row>
    <row r="2" spans="1:3" x14ac:dyDescent="0.25">
      <c r="A2">
        <v>5010</v>
      </c>
      <c r="B2">
        <v>459384910</v>
      </c>
      <c r="C2">
        <v>4465984</v>
      </c>
    </row>
    <row r="3" spans="1:3" x14ac:dyDescent="0.25">
      <c r="A3">
        <v>5020</v>
      </c>
      <c r="B3">
        <v>367507930</v>
      </c>
      <c r="C3">
        <v>4160855</v>
      </c>
    </row>
    <row r="4" spans="1:3" x14ac:dyDescent="0.25">
      <c r="A4">
        <v>5030</v>
      </c>
      <c r="B4">
        <v>91876980</v>
      </c>
      <c r="C4">
        <v>305129</v>
      </c>
    </row>
    <row r="5" spans="1:3" x14ac:dyDescent="0.25">
      <c r="A5">
        <v>5040</v>
      </c>
      <c r="B5">
        <v>447275186</v>
      </c>
      <c r="C5">
        <v>28528169</v>
      </c>
    </row>
    <row r="6" spans="1:3" x14ac:dyDescent="0.25">
      <c r="A6">
        <v>5041</v>
      </c>
      <c r="B6">
        <v>737337</v>
      </c>
    </row>
    <row r="7" spans="1:3" x14ac:dyDescent="0.25">
      <c r="A7">
        <v>5042</v>
      </c>
      <c r="B7">
        <v>-1585</v>
      </c>
    </row>
    <row r="8" spans="1:3" x14ac:dyDescent="0.25">
      <c r="A8">
        <v>5043</v>
      </c>
      <c r="B8">
        <v>11048</v>
      </c>
    </row>
    <row r="9" spans="1:3" x14ac:dyDescent="0.25">
      <c r="A9">
        <v>5044</v>
      </c>
      <c r="B9">
        <v>295842</v>
      </c>
    </row>
    <row r="10" spans="1:3" x14ac:dyDescent="0.25">
      <c r="A10">
        <v>5045</v>
      </c>
      <c r="B10">
        <v>139981159</v>
      </c>
      <c r="C10">
        <v>14670853</v>
      </c>
    </row>
    <row r="11" spans="1:3" x14ac:dyDescent="0.25">
      <c r="A11">
        <v>5046</v>
      </c>
      <c r="B11">
        <v>40180598</v>
      </c>
      <c r="C11">
        <v>35568</v>
      </c>
    </row>
    <row r="12" spans="1:3" x14ac:dyDescent="0.25">
      <c r="A12">
        <v>5047</v>
      </c>
      <c r="B12">
        <v>727611</v>
      </c>
      <c r="C12">
        <v>76253</v>
      </c>
    </row>
    <row r="13" spans="1:3" x14ac:dyDescent="0.25">
      <c r="A13">
        <v>5048</v>
      </c>
      <c r="B13">
        <v>208856</v>
      </c>
      <c r="C13">
        <v>184</v>
      </c>
    </row>
    <row r="14" spans="1:3" x14ac:dyDescent="0.25">
      <c r="A14">
        <v>5049</v>
      </c>
      <c r="B14">
        <v>148298496</v>
      </c>
      <c r="C14">
        <v>15542556</v>
      </c>
    </row>
    <row r="15" spans="1:3" x14ac:dyDescent="0.25">
      <c r="A15">
        <v>5050</v>
      </c>
      <c r="B15">
        <v>42568035</v>
      </c>
      <c r="C15">
        <v>37681</v>
      </c>
    </row>
    <row r="16" spans="1:3" x14ac:dyDescent="0.25">
      <c r="A16">
        <v>5051</v>
      </c>
      <c r="B16">
        <v>-17465477</v>
      </c>
      <c r="C16">
        <v>-1830488</v>
      </c>
    </row>
    <row r="17" spans="1:3" x14ac:dyDescent="0.25">
      <c r="A17">
        <v>5052</v>
      </c>
      <c r="B17">
        <v>-5013344</v>
      </c>
      <c r="C17">
        <v>-4438</v>
      </c>
    </row>
    <row r="18" spans="1:3" x14ac:dyDescent="0.25">
      <c r="A18">
        <v>5053</v>
      </c>
      <c r="B18">
        <v>57579092</v>
      </c>
    </row>
    <row r="19" spans="1:3" x14ac:dyDescent="0.25">
      <c r="A19">
        <v>5054</v>
      </c>
      <c r="B19">
        <v>34522483</v>
      </c>
    </row>
    <row r="20" spans="1:3" x14ac:dyDescent="0.25">
      <c r="A20">
        <v>5055</v>
      </c>
      <c r="B20">
        <v>4645035</v>
      </c>
    </row>
    <row r="21" spans="1:3" x14ac:dyDescent="0.25">
      <c r="A21">
        <v>5060</v>
      </c>
      <c r="B21">
        <v>2719980288</v>
      </c>
      <c r="C21">
        <v>98982459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0"/>
  <sheetViews>
    <sheetView workbookViewId="0">
      <selection activeCell="A5" sqref="A5:D6"/>
    </sheetView>
  </sheetViews>
  <sheetFormatPr defaultRowHeight="13.2" x14ac:dyDescent="0.25"/>
  <cols>
    <col min="1" max="1" width="31" customWidth="1"/>
  </cols>
  <sheetData>
    <row r="1" spans="1:2" x14ac:dyDescent="0.25">
      <c r="A1" t="s">
        <v>1127</v>
      </c>
      <c r="B1">
        <v>1</v>
      </c>
    </row>
    <row r="2" spans="1:2" x14ac:dyDescent="0.25">
      <c r="A2" t="s">
        <v>1128</v>
      </c>
      <c r="B2">
        <v>2</v>
      </c>
    </row>
    <row r="3" spans="1:2" x14ac:dyDescent="0.25">
      <c r="A3" t="s">
        <v>1129</v>
      </c>
      <c r="B3">
        <v>3</v>
      </c>
    </row>
    <row r="4" spans="1:2" x14ac:dyDescent="0.25">
      <c r="A4" t="s">
        <v>1130</v>
      </c>
      <c r="B4">
        <v>4</v>
      </c>
    </row>
    <row r="5" spans="1:2" x14ac:dyDescent="0.25">
      <c r="A5" t="s">
        <v>1131</v>
      </c>
      <c r="B5">
        <v>5</v>
      </c>
    </row>
    <row r="6" spans="1:2" x14ac:dyDescent="0.25">
      <c r="A6" t="s">
        <v>1132</v>
      </c>
      <c r="B6">
        <v>6</v>
      </c>
    </row>
    <row r="7" spans="1:2" x14ac:dyDescent="0.25">
      <c r="A7" t="s">
        <v>1133</v>
      </c>
      <c r="B7">
        <v>7</v>
      </c>
    </row>
    <row r="8" spans="1:2" x14ac:dyDescent="0.25">
      <c r="A8" t="s">
        <v>1134</v>
      </c>
      <c r="B8">
        <v>8</v>
      </c>
    </row>
    <row r="9" spans="1:2" x14ac:dyDescent="0.25">
      <c r="A9" t="s">
        <v>1135</v>
      </c>
      <c r="B9">
        <v>9</v>
      </c>
    </row>
    <row r="10" spans="1:2" x14ac:dyDescent="0.25">
      <c r="A10" t="s">
        <v>1136</v>
      </c>
      <c r="B10">
        <v>10</v>
      </c>
    </row>
    <row r="11" spans="1:2" x14ac:dyDescent="0.25">
      <c r="A11" t="s">
        <v>1137</v>
      </c>
      <c r="B11">
        <v>11</v>
      </c>
    </row>
    <row r="12" spans="1:2" x14ac:dyDescent="0.25">
      <c r="A12" t="s">
        <v>1138</v>
      </c>
      <c r="B12">
        <v>12</v>
      </c>
    </row>
    <row r="13" spans="1:2" x14ac:dyDescent="0.25">
      <c r="A13" t="s">
        <v>1139</v>
      </c>
      <c r="B13">
        <v>13</v>
      </c>
    </row>
    <row r="14" spans="1:2" x14ac:dyDescent="0.25">
      <c r="A14" t="s">
        <v>1140</v>
      </c>
      <c r="B14">
        <v>14</v>
      </c>
    </row>
    <row r="15" spans="1:2" x14ac:dyDescent="0.25">
      <c r="A15" t="s">
        <v>1141</v>
      </c>
      <c r="B15">
        <v>15</v>
      </c>
    </row>
    <row r="16" spans="1:2" x14ac:dyDescent="0.25">
      <c r="A16" t="s">
        <v>1142</v>
      </c>
      <c r="B16">
        <v>16</v>
      </c>
    </row>
    <row r="17" spans="1:2" x14ac:dyDescent="0.25">
      <c r="A17" t="s">
        <v>1143</v>
      </c>
      <c r="B17">
        <v>17</v>
      </c>
    </row>
    <row r="18" spans="1:2" x14ac:dyDescent="0.25">
      <c r="A18" t="s">
        <v>1144</v>
      </c>
      <c r="B18">
        <v>18</v>
      </c>
    </row>
    <row r="19" spans="1:2" x14ac:dyDescent="0.25">
      <c r="A19" t="s">
        <v>1145</v>
      </c>
      <c r="B19">
        <v>19</v>
      </c>
    </row>
    <row r="20" spans="1:2" x14ac:dyDescent="0.25">
      <c r="A20" t="s">
        <v>1146</v>
      </c>
      <c r="B20">
        <v>20</v>
      </c>
    </row>
    <row r="21" spans="1:2" x14ac:dyDescent="0.25">
      <c r="A21" t="s">
        <v>1147</v>
      </c>
      <c r="B21">
        <v>21</v>
      </c>
    </row>
    <row r="22" spans="1:2" x14ac:dyDescent="0.25">
      <c r="A22" t="s">
        <v>1148</v>
      </c>
      <c r="B22">
        <v>22</v>
      </c>
    </row>
    <row r="23" spans="1:2" x14ac:dyDescent="0.25">
      <c r="A23" t="s">
        <v>1149</v>
      </c>
      <c r="B23">
        <v>23</v>
      </c>
    </row>
    <row r="24" spans="1:2" x14ac:dyDescent="0.25">
      <c r="A24" t="s">
        <v>1150</v>
      </c>
      <c r="B24">
        <v>24</v>
      </c>
    </row>
    <row r="25" spans="1:2" x14ac:dyDescent="0.25">
      <c r="A25" t="s">
        <v>1151</v>
      </c>
      <c r="B25">
        <v>25</v>
      </c>
    </row>
    <row r="26" spans="1:2" x14ac:dyDescent="0.25">
      <c r="A26" t="s">
        <v>1152</v>
      </c>
      <c r="B26">
        <v>26</v>
      </c>
    </row>
    <row r="27" spans="1:2" x14ac:dyDescent="0.25">
      <c r="A27" t="s">
        <v>1153</v>
      </c>
      <c r="B27">
        <v>27</v>
      </c>
    </row>
    <row r="28" spans="1:2" x14ac:dyDescent="0.25">
      <c r="A28" t="s">
        <v>1154</v>
      </c>
      <c r="B28">
        <v>28</v>
      </c>
    </row>
    <row r="29" spans="1:2" x14ac:dyDescent="0.25">
      <c r="A29" t="s">
        <v>1155</v>
      </c>
      <c r="B29">
        <v>29</v>
      </c>
    </row>
    <row r="30" spans="1:2" x14ac:dyDescent="0.25">
      <c r="A30" t="s">
        <v>1156</v>
      </c>
      <c r="B30">
        <v>30</v>
      </c>
    </row>
    <row r="31" spans="1:2" x14ac:dyDescent="0.25">
      <c r="A31" t="s">
        <v>1157</v>
      </c>
      <c r="B31">
        <v>31</v>
      </c>
    </row>
    <row r="32" spans="1:2" x14ac:dyDescent="0.25">
      <c r="A32" t="s">
        <v>1158</v>
      </c>
      <c r="B32">
        <v>32</v>
      </c>
    </row>
    <row r="33" spans="1:2" x14ac:dyDescent="0.25">
      <c r="A33" t="s">
        <v>1159</v>
      </c>
      <c r="B33">
        <v>33</v>
      </c>
    </row>
    <row r="34" spans="1:2" x14ac:dyDescent="0.25">
      <c r="A34" t="s">
        <v>1160</v>
      </c>
      <c r="B34">
        <v>34</v>
      </c>
    </row>
    <row r="35" spans="1:2" x14ac:dyDescent="0.25">
      <c r="A35" t="s">
        <v>1161</v>
      </c>
      <c r="B35">
        <v>35</v>
      </c>
    </row>
    <row r="36" spans="1:2" x14ac:dyDescent="0.25">
      <c r="A36" t="s">
        <v>1162</v>
      </c>
      <c r="B36">
        <v>36</v>
      </c>
    </row>
    <row r="37" spans="1:2" x14ac:dyDescent="0.25">
      <c r="A37" t="s">
        <v>1163</v>
      </c>
      <c r="B37">
        <v>37</v>
      </c>
    </row>
    <row r="38" spans="1:2" x14ac:dyDescent="0.25">
      <c r="A38" t="s">
        <v>1164</v>
      </c>
      <c r="B38">
        <v>38</v>
      </c>
    </row>
    <row r="39" spans="1:2" x14ac:dyDescent="0.25">
      <c r="A39" t="s">
        <v>1165</v>
      </c>
      <c r="B39">
        <v>39</v>
      </c>
    </row>
    <row r="40" spans="1:2" x14ac:dyDescent="0.25">
      <c r="A40" t="s">
        <v>1162</v>
      </c>
      <c r="B40">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zoomScale="85" zoomScaleNormal="85" zoomScaleSheetLayoutView="90" workbookViewId="0">
      <selection activeCell="A9" sqref="A9:A11"/>
    </sheetView>
  </sheetViews>
  <sheetFormatPr defaultRowHeight="13.2" x14ac:dyDescent="0.25"/>
  <cols>
    <col min="1" max="1" width="54.44140625" style="61" customWidth="1"/>
    <col min="2" max="2" width="21.5546875" style="61" customWidth="1"/>
    <col min="3" max="3" width="6.88671875" style="61" customWidth="1"/>
    <col min="4" max="8" width="21.5546875" style="61" customWidth="1"/>
    <col min="9" max="16384" width="8.88671875" style="61"/>
  </cols>
  <sheetData>
    <row r="1" spans="1:8" ht="15" x14ac:dyDescent="0.25">
      <c r="G1" s="157" t="s">
        <v>497</v>
      </c>
      <c r="H1" s="157"/>
    </row>
    <row r="2" spans="1:8" x14ac:dyDescent="0.25">
      <c r="F2" s="156"/>
      <c r="G2" s="156"/>
      <c r="H2" s="156"/>
    </row>
    <row r="3" spans="1:8" ht="15.6" x14ac:dyDescent="0.3">
      <c r="A3" s="159" t="s">
        <v>206</v>
      </c>
      <c r="B3" s="159"/>
      <c r="C3" s="159"/>
      <c r="D3" s="159"/>
      <c r="E3" s="159"/>
      <c r="F3" s="159"/>
      <c r="G3" s="159"/>
      <c r="H3" s="159"/>
    </row>
    <row r="4" spans="1:8" ht="15.6" x14ac:dyDescent="0.3">
      <c r="A4" s="160" t="s">
        <v>3</v>
      </c>
      <c r="B4" s="160"/>
      <c r="C4" s="160"/>
      <c r="D4" s="160"/>
      <c r="E4" s="160"/>
      <c r="F4" s="160"/>
      <c r="G4" s="160"/>
      <c r="H4" s="160"/>
    </row>
    <row r="5" spans="1:8" ht="16.350000000000001" customHeight="1" x14ac:dyDescent="0.3">
      <c r="A5" s="160" t="s">
        <v>498</v>
      </c>
      <c r="B5" s="160"/>
      <c r="C5" s="160"/>
      <c r="D5" s="160"/>
      <c r="E5" s="160"/>
      <c r="F5" s="160"/>
      <c r="G5" s="160"/>
      <c r="H5" s="160"/>
    </row>
    <row r="6" spans="1:8" ht="13.8" x14ac:dyDescent="0.25">
      <c r="A6" s="165" t="str">
        <f>hidden8!A9</f>
        <v>по состоянию на 01.07.2023 г.</v>
      </c>
      <c r="B6" s="165"/>
      <c r="C6" s="165"/>
      <c r="D6" s="165"/>
      <c r="E6" s="165"/>
      <c r="F6" s="165"/>
      <c r="G6" s="165"/>
      <c r="H6" s="165"/>
    </row>
    <row r="7" spans="1:8" ht="15.6" x14ac:dyDescent="0.3">
      <c r="A7" s="159"/>
      <c r="B7" s="159"/>
      <c r="C7" s="159"/>
      <c r="D7" s="159"/>
      <c r="E7" s="159"/>
      <c r="F7" s="159"/>
      <c r="G7" s="159"/>
      <c r="H7" s="159"/>
    </row>
    <row r="8" spans="1:8" ht="15" x14ac:dyDescent="0.25">
      <c r="A8" s="166" t="s">
        <v>8</v>
      </c>
      <c r="B8" s="166"/>
      <c r="C8" s="166"/>
      <c r="D8" s="167"/>
      <c r="E8" s="64"/>
      <c r="G8" s="162" t="s">
        <v>205</v>
      </c>
      <c r="H8" s="162"/>
    </row>
    <row r="9" spans="1:8" ht="33.9" customHeight="1" x14ac:dyDescent="0.25">
      <c r="A9" s="161"/>
      <c r="B9" s="158" t="s">
        <v>20</v>
      </c>
      <c r="C9" s="158" t="s">
        <v>201</v>
      </c>
      <c r="D9" s="158" t="s">
        <v>555</v>
      </c>
      <c r="E9" s="158" t="s">
        <v>851</v>
      </c>
      <c r="F9" s="158" t="s">
        <v>758</v>
      </c>
      <c r="G9" s="158"/>
      <c r="H9" s="158"/>
    </row>
    <row r="10" spans="1:8" ht="16.350000000000001" customHeight="1" x14ac:dyDescent="0.25">
      <c r="A10" s="161"/>
      <c r="B10" s="158"/>
      <c r="C10" s="158"/>
      <c r="D10" s="158"/>
      <c r="E10" s="158"/>
      <c r="F10" s="158" t="s">
        <v>247</v>
      </c>
      <c r="G10" s="158" t="s">
        <v>556</v>
      </c>
      <c r="H10" s="158" t="s">
        <v>557</v>
      </c>
    </row>
    <row r="11" spans="1:8" ht="141" customHeight="1" x14ac:dyDescent="0.25">
      <c r="A11" s="161"/>
      <c r="B11" s="158"/>
      <c r="C11" s="158"/>
      <c r="D11" s="158"/>
      <c r="E11" s="158"/>
      <c r="F11" s="158"/>
      <c r="G11" s="158"/>
      <c r="H11" s="158"/>
    </row>
    <row r="12" spans="1:8" ht="13.8" x14ac:dyDescent="0.25">
      <c r="A12" s="67" t="s">
        <v>199</v>
      </c>
      <c r="B12" s="66" t="s">
        <v>200</v>
      </c>
      <c r="C12" s="67" t="s">
        <v>202</v>
      </c>
      <c r="D12" s="67">
        <v>1</v>
      </c>
      <c r="E12" s="67" t="s">
        <v>852</v>
      </c>
      <c r="F12" s="67">
        <v>2</v>
      </c>
      <c r="G12" s="67">
        <v>3</v>
      </c>
      <c r="H12" s="67">
        <v>4</v>
      </c>
    </row>
    <row r="13" spans="1:8" ht="104.1" customHeight="1" x14ac:dyDescent="0.25">
      <c r="A13" s="106" t="s">
        <v>1103</v>
      </c>
      <c r="B13" s="109"/>
      <c r="C13" s="103"/>
      <c r="D13" s="71">
        <f>'Раздел 1'!D19+'Раздел 1'!D30+'Раздел 1'!D36+'Раздел 1'!D37+'Раздел 1'!D38+'Раздел 1'!D39+'Раздел 1'!D40+'Раздел 1'!D41+'Раздел 1'!D42+'Раздел 1'!D43+'Раздел 1'!D44+'Раздел 1'!D61+'Раздел 1'!D62+'Раздел 1'!D104+'Раздел 1'!D105+'Раздел 1'!D173+'Раздел 1'!D199+'Раздел 1'!D200+'Раздел 1'!D205+'Раздел 1'!D228+'Раздел 1'!D236+'Раздел 1'!D238+'Раздел 1'!D253+'Раздел 1'!D259+'Раздел 1'!D266+'Раздел 1'!D267+'Раздел 1'!D268+'Раздел 1'!D278</f>
        <v>15941126222</v>
      </c>
      <c r="E13" s="71">
        <f>F13+G13</f>
        <v>14613221613</v>
      </c>
      <c r="F13" s="77">
        <f>'Раздел 1'!F19+'Раздел 1'!F30+'Раздел 1'!F36+'Раздел 1'!F37+'Раздел 1'!F38+'Раздел 1'!F39+'Раздел 1'!F40+'Раздел 1'!F41+'Раздел 1'!F42+'Раздел 1'!F43+'Раздел 1'!F44+'Раздел 1'!F61+'Раздел 1'!F62+'Раздел 1'!F104+'Раздел 1'!F105+'Раздел 1'!F173+'Раздел 1'!F199+'Раздел 1'!F200+'Раздел 1'!F205+'Раздел 1'!F215+'Раздел 1'!F217+'Раздел 1'!F221+'Раздел 1'!F222+'Раздел 1'!F223+'Раздел 1'!F224+'Раздел 1'!F225+'Раздел 1'!F226+'Раздел 1'!F236+'Раздел 1'!F238+'Раздел 1'!F253+'Раздел 1'!F254+'Раздел 1'!F259+'Раздел 1'!F278+'Раздел 1'!F325+'Раздел 1'!F216</f>
        <v>8318377843</v>
      </c>
      <c r="G13" s="77">
        <f>'Раздел 1'!G19+'Раздел 1'!G30+'Раздел 1'!G44+'Раздел 1'!G62+'Раздел 1'!G173+'Раздел 1'!G200+'Раздел 1'!G216+'Раздел 1'!G217+'Раздел 1'!G221+'Раздел 1'!G225+'Раздел 1'!G228+'Раздел 1'!G238+'Раздел 1'!G254+'Раздел 1'!G266+'Раздел 1'!G267+'Раздел 1'!G268+'Раздел 1'!G278</f>
        <v>6294843770</v>
      </c>
      <c r="H13" s="77">
        <f>'Раздел 1'!H19+'Раздел 1'!H30+'Раздел 1'!H44+'Раздел 1'!H62+'Раздел 1'!H173+'Раздел 1'!H200+'Раздел 1'!H216+'Раздел 1'!H217+'Раздел 1'!H221+'Раздел 1'!H225+'Раздел 1'!H228+'Раздел 1'!H238+'Раздел 1'!H254+'Раздел 1'!H266+'Раздел 1'!H267+'Раздел 1'!H268+'Раздел 1'!H278</f>
        <v>539785811</v>
      </c>
    </row>
    <row r="14" spans="1:8" ht="39.15" customHeight="1" x14ac:dyDescent="0.25">
      <c r="A14" s="75" t="s">
        <v>515</v>
      </c>
      <c r="B14" s="103"/>
      <c r="C14" s="103"/>
      <c r="D14" s="71">
        <f>'Раздел 1'!D141+'Раздел 1'!D145+'Раздел 1'!D149+'Раздел 1'!D265+'Раздел 1'!D285+'Раздел 1'!D326+'Раздел 1'!D327</f>
        <v>1211346193</v>
      </c>
      <c r="E14" s="71">
        <f>G14</f>
        <v>694529885</v>
      </c>
      <c r="F14" s="95" t="s">
        <v>204</v>
      </c>
      <c r="G14" s="77">
        <f>'Раздел 1'!G141+'Раздел 1'!G145+'Раздел 1'!G149+'Раздел 1'!G265+'Раздел 1'!G285+'Раздел 1'!G326+'Раздел 1'!G327</f>
        <v>694529885</v>
      </c>
      <c r="H14" s="77">
        <f>'Раздел 1'!H141+'Раздел 1'!H145+'Раздел 1'!H149+'Раздел 1'!H265+'Раздел 1'!H285+'Раздел 1'!H326+'Раздел 1'!H327</f>
        <v>8123086</v>
      </c>
    </row>
    <row r="15" spans="1:8" ht="36" customHeight="1" x14ac:dyDescent="0.25">
      <c r="A15" s="75" t="s">
        <v>930</v>
      </c>
      <c r="B15" s="103"/>
      <c r="C15" s="103"/>
      <c r="D15" s="71">
        <f>'Раздел 1'!D128+'Раздел 1'!D131+'Раздел 1'!D150+'Раздел 1'!D269+'Раздел 1'!D290</f>
        <v>139438219</v>
      </c>
      <c r="E15" s="71">
        <f>G15</f>
        <v>84581080</v>
      </c>
      <c r="F15" s="95" t="s">
        <v>204</v>
      </c>
      <c r="G15" s="77">
        <f>'Раздел 1'!G128+'Раздел 1'!G131+'Раздел 1'!G150+'Раздел 1'!G269+'Раздел 1'!G290</f>
        <v>84581080</v>
      </c>
      <c r="H15" s="77">
        <f>'Раздел 1'!H128+'Раздел 1'!H131+'Раздел 1'!H150+'Раздел 1'!H269+'Раздел 1'!H290</f>
        <v>61351632</v>
      </c>
    </row>
    <row r="16" spans="1:8" ht="73.5" customHeight="1" x14ac:dyDescent="0.25">
      <c r="A16" s="75" t="s">
        <v>1114</v>
      </c>
      <c r="B16" s="103"/>
      <c r="C16" s="103"/>
      <c r="D16" s="71">
        <f>'Раздел 1'!D129+'Раздел 1'!D194+'Раздел 1'!D249</f>
        <v>21278310</v>
      </c>
      <c r="E16" s="71">
        <f>F16+G16</f>
        <v>561418273</v>
      </c>
      <c r="F16" s="71">
        <f>'Раздел 1'!F129+'Раздел 1'!F194+'Раздел 1'!F249</f>
        <v>20165848</v>
      </c>
      <c r="G16" s="77">
        <f>'Раздел 1'!G194+'Раздел 1'!G249+'Раздел 1'!G129+'Раздел 3'!F11+'Раздел 3'!F23+'Раздел 3'!F27+'Раздел 3'!F31+'Раздел 3'!F39+'Раздел 3'!F43</f>
        <v>541252425</v>
      </c>
      <c r="H16" s="77">
        <f>'Раздел 1'!H194+'Раздел 1'!H249+'Раздел 1'!H129+'Раздел 3'!G11+'Раздел 3'!G23+'Раздел 3'!G27+'Раздел 3'!G31+'Раздел 3'!G39+'Раздел 3'!G43</f>
        <v>148716016</v>
      </c>
    </row>
    <row r="17" spans="1:8" x14ac:dyDescent="0.25">
      <c r="A17" s="110"/>
      <c r="B17" s="111"/>
      <c r="C17" s="111"/>
      <c r="D17" s="112"/>
      <c r="E17" s="112"/>
      <c r="F17" s="113"/>
      <c r="G17" s="113"/>
      <c r="H17" s="113"/>
    </row>
  </sheetData>
  <mergeCells count="18">
    <mergeCell ref="A7:H7"/>
    <mergeCell ref="A8:D8"/>
    <mergeCell ref="G1:H1"/>
    <mergeCell ref="F2:H2"/>
    <mergeCell ref="A3:H3"/>
    <mergeCell ref="A4:H4"/>
    <mergeCell ref="A5:H5"/>
    <mergeCell ref="A6:H6"/>
    <mergeCell ref="G8:H8"/>
    <mergeCell ref="A9:A11"/>
    <mergeCell ref="B9:B11"/>
    <mergeCell ref="C9:C11"/>
    <mergeCell ref="D9:D11"/>
    <mergeCell ref="F9:H9"/>
    <mergeCell ref="F10:F11"/>
    <mergeCell ref="G10:G11"/>
    <mergeCell ref="H10:H11"/>
    <mergeCell ref="E9:E11"/>
  </mergeCells>
  <pageMargins left="0.39370078740157483" right="0.39370078740157483" top="0.39370078740157483" bottom="0.39370078740157483" header="0.19685039370078741" footer="0"/>
  <pageSetup paperSize="9" scale="74" orientation="landscape" horizontalDpi="4294967292" r:id="rId1"/>
  <headerFooter alignWithMargins="0">
    <oddHeader>&amp;R- &amp;P -</oddHeader>
  </headerFooter>
  <colBreaks count="1" manualBreakCount="1">
    <brk id="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2"/>
  <sheetViews>
    <sheetView zoomScale="90" zoomScaleNormal="90" workbookViewId="0">
      <selection activeCell="A6" sqref="A6:A7"/>
    </sheetView>
  </sheetViews>
  <sheetFormatPr defaultRowHeight="13.2" x14ac:dyDescent="0.25"/>
  <cols>
    <col min="1" max="1" width="55.109375" style="60" customWidth="1"/>
    <col min="2" max="2" width="27.109375" style="60" customWidth="1"/>
    <col min="3" max="3" width="6.88671875" style="60" customWidth="1"/>
    <col min="4" max="6" width="16.5546875" style="60" customWidth="1"/>
    <col min="7" max="16384" width="8.88671875" style="60"/>
  </cols>
  <sheetData>
    <row r="1" spans="1:6" x14ac:dyDescent="0.25">
      <c r="F1" s="5" t="s">
        <v>497</v>
      </c>
    </row>
    <row r="2" spans="1:6" ht="16.5" customHeight="1" x14ac:dyDescent="0.3">
      <c r="A2" s="168" t="s">
        <v>849</v>
      </c>
      <c r="B2" s="168"/>
      <c r="C2" s="168"/>
      <c r="D2" s="168"/>
      <c r="E2" s="168"/>
      <c r="F2" s="168"/>
    </row>
    <row r="3" spans="1:6" ht="15.75" customHeight="1" x14ac:dyDescent="0.25">
      <c r="A3" s="169" t="str">
        <f>hidden8!A9</f>
        <v>по состоянию на 01.07.2023 г.</v>
      </c>
      <c r="B3" s="169"/>
      <c r="C3" s="169"/>
      <c r="D3" s="169"/>
      <c r="E3" s="169"/>
      <c r="F3" s="169"/>
    </row>
    <row r="4" spans="1:6" x14ac:dyDescent="0.25">
      <c r="A4" s="170"/>
      <c r="B4" s="170"/>
      <c r="C4" s="170"/>
      <c r="D4" s="170"/>
      <c r="E4" s="170"/>
      <c r="F4" s="170"/>
    </row>
    <row r="5" spans="1:6" s="33" customFormat="1" x14ac:dyDescent="0.25">
      <c r="A5" s="33" t="s">
        <v>8</v>
      </c>
      <c r="F5" s="114" t="s">
        <v>211</v>
      </c>
    </row>
    <row r="6" spans="1:6" s="33" customFormat="1" ht="15.6" customHeight="1" x14ac:dyDescent="0.25">
      <c r="A6" s="171"/>
      <c r="B6" s="172" t="s">
        <v>21</v>
      </c>
      <c r="C6" s="172" t="s">
        <v>260</v>
      </c>
      <c r="D6" s="172" t="s">
        <v>538</v>
      </c>
      <c r="E6" s="173" t="s">
        <v>208</v>
      </c>
      <c r="F6" s="173"/>
    </row>
    <row r="7" spans="1:6" s="33" customFormat="1" ht="76.650000000000006" customHeight="1" x14ac:dyDescent="0.25">
      <c r="A7" s="171"/>
      <c r="B7" s="172"/>
      <c r="C7" s="172"/>
      <c r="D7" s="172"/>
      <c r="E7" s="59" t="s">
        <v>541</v>
      </c>
      <c r="F7" s="59" t="s">
        <v>540</v>
      </c>
    </row>
    <row r="8" spans="1:6" s="33" customFormat="1" ht="14.25" customHeight="1" x14ac:dyDescent="0.25">
      <c r="A8" s="47" t="s">
        <v>262</v>
      </c>
      <c r="B8" s="47" t="s">
        <v>200</v>
      </c>
      <c r="C8" s="47" t="s">
        <v>202</v>
      </c>
      <c r="D8" s="47" t="s">
        <v>539</v>
      </c>
      <c r="E8" s="115">
        <v>2</v>
      </c>
      <c r="F8" s="115">
        <v>3</v>
      </c>
    </row>
    <row r="9" spans="1:6" s="33" customFormat="1" ht="18" customHeight="1" x14ac:dyDescent="0.25">
      <c r="A9" s="48" t="s">
        <v>503</v>
      </c>
      <c r="B9" s="59"/>
      <c r="C9" s="59"/>
      <c r="D9" s="47"/>
      <c r="E9" s="45"/>
      <c r="F9" s="45"/>
    </row>
    <row r="10" spans="1:6" s="33" customFormat="1" ht="76.650000000000006" customHeight="1" x14ac:dyDescent="0.25">
      <c r="A10" s="31" t="s">
        <v>516</v>
      </c>
      <c r="B10" s="11" t="s">
        <v>504</v>
      </c>
      <c r="C10" s="11">
        <v>2553</v>
      </c>
      <c r="D10" s="116">
        <f>hidden2!B1</f>
        <v>431</v>
      </c>
      <c r="E10" s="116">
        <f>hidden2!C1</f>
        <v>431</v>
      </c>
      <c r="F10" s="21" t="s">
        <v>204</v>
      </c>
    </row>
    <row r="11" spans="1:6" s="33" customFormat="1" ht="175.65" customHeight="1" x14ac:dyDescent="0.25">
      <c r="A11" s="31" t="s">
        <v>928</v>
      </c>
      <c r="B11" s="11" t="s">
        <v>505</v>
      </c>
      <c r="C11" s="11">
        <v>2554</v>
      </c>
      <c r="D11" s="116">
        <f>hidden2!B2</f>
        <v>75</v>
      </c>
      <c r="E11" s="116">
        <f>hidden2!C2</f>
        <v>75</v>
      </c>
      <c r="F11" s="21" t="s">
        <v>204</v>
      </c>
    </row>
    <row r="12" spans="1:6" s="33" customFormat="1" ht="162.6" customHeight="1" x14ac:dyDescent="0.25">
      <c r="A12" s="31" t="s">
        <v>929</v>
      </c>
      <c r="B12" s="11" t="s">
        <v>506</v>
      </c>
      <c r="C12" s="11">
        <v>2555</v>
      </c>
      <c r="D12" s="116">
        <f>hidden2!B3</f>
        <v>498</v>
      </c>
      <c r="E12" s="116">
        <f>hidden2!C3</f>
        <v>498</v>
      </c>
      <c r="F12" s="21" t="s">
        <v>204</v>
      </c>
    </row>
    <row r="13" spans="1:6" s="33" customFormat="1" ht="94.5" customHeight="1" x14ac:dyDescent="0.25">
      <c r="A13" s="31" t="s">
        <v>517</v>
      </c>
      <c r="B13" s="11" t="s">
        <v>507</v>
      </c>
      <c r="C13" s="11">
        <v>2556</v>
      </c>
      <c r="D13" s="116">
        <f>hidden2!B4</f>
        <v>0</v>
      </c>
      <c r="E13" s="116">
        <f>hidden2!C4</f>
        <v>0</v>
      </c>
      <c r="F13" s="21" t="s">
        <v>204</v>
      </c>
    </row>
    <row r="14" spans="1:6" s="33" customFormat="1" ht="17.100000000000001" customHeight="1" x14ac:dyDescent="0.25">
      <c r="A14" s="49" t="s">
        <v>472</v>
      </c>
      <c r="B14" s="11"/>
      <c r="C14" s="11"/>
      <c r="D14" s="116"/>
      <c r="E14" s="45"/>
      <c r="F14" s="45"/>
    </row>
    <row r="15" spans="1:6" s="33" customFormat="1" ht="54.75" customHeight="1" x14ac:dyDescent="0.25">
      <c r="A15" s="12" t="s">
        <v>476</v>
      </c>
      <c r="B15" s="11" t="s">
        <v>467</v>
      </c>
      <c r="C15" s="11">
        <v>2557</v>
      </c>
      <c r="D15" s="116">
        <f>hidden2!B5</f>
        <v>2473</v>
      </c>
      <c r="E15" s="116">
        <f>hidden2!C5</f>
        <v>2473</v>
      </c>
      <c r="F15" s="21" t="s">
        <v>204</v>
      </c>
    </row>
    <row r="16" spans="1:6" s="33" customFormat="1" ht="81.75" customHeight="1" x14ac:dyDescent="0.25">
      <c r="A16" s="12" t="s">
        <v>468</v>
      </c>
      <c r="B16" s="11" t="s">
        <v>466</v>
      </c>
      <c r="C16" s="11">
        <v>2558</v>
      </c>
      <c r="D16" s="116">
        <f>hidden2!B6</f>
        <v>17723</v>
      </c>
      <c r="E16" s="116">
        <f>hidden2!C6</f>
        <v>17723</v>
      </c>
      <c r="F16" s="21" t="s">
        <v>204</v>
      </c>
    </row>
    <row r="17" spans="1:6" s="33" customFormat="1" ht="17.100000000000001" customHeight="1" x14ac:dyDescent="0.25">
      <c r="A17" s="49" t="s">
        <v>490</v>
      </c>
      <c r="B17" s="11"/>
      <c r="C17" s="11"/>
      <c r="D17" s="116"/>
      <c r="E17" s="45"/>
      <c r="F17" s="21"/>
    </row>
    <row r="18" spans="1:6" s="33" customFormat="1" ht="47.1" customHeight="1" x14ac:dyDescent="0.25">
      <c r="A18" s="31" t="s">
        <v>496</v>
      </c>
      <c r="B18" s="11" t="s">
        <v>491</v>
      </c>
      <c r="C18" s="11">
        <v>2559</v>
      </c>
      <c r="D18" s="116">
        <f>hidden2!B7</f>
        <v>-1060763</v>
      </c>
      <c r="E18" s="116">
        <f>hidden2!C7</f>
        <v>-1060763</v>
      </c>
      <c r="F18" s="21" t="s">
        <v>204</v>
      </c>
    </row>
    <row r="19" spans="1:6" s="33" customFormat="1" ht="46.35" customHeight="1" x14ac:dyDescent="0.25">
      <c r="A19" s="31" t="s">
        <v>492</v>
      </c>
      <c r="B19" s="11" t="s">
        <v>493</v>
      </c>
      <c r="C19" s="11">
        <v>2560</v>
      </c>
      <c r="D19" s="116">
        <f>hidden2!B8</f>
        <v>8454994</v>
      </c>
      <c r="E19" s="116">
        <f>hidden2!C8</f>
        <v>8454994</v>
      </c>
      <c r="F19" s="21" t="s">
        <v>204</v>
      </c>
    </row>
    <row r="20" spans="1:6" s="33" customFormat="1" ht="17.100000000000001" customHeight="1" x14ac:dyDescent="0.25">
      <c r="A20" s="49" t="s">
        <v>473</v>
      </c>
      <c r="B20" s="11"/>
      <c r="C20" s="11"/>
      <c r="D20" s="116"/>
      <c r="E20" s="45"/>
      <c r="F20" s="45"/>
    </row>
    <row r="21" spans="1:6" s="33" customFormat="1" ht="69.599999999999994" customHeight="1" x14ac:dyDescent="0.25">
      <c r="A21" s="50" t="s">
        <v>452</v>
      </c>
      <c r="B21" s="11" t="s">
        <v>453</v>
      </c>
      <c r="C21" s="11">
        <v>2561</v>
      </c>
      <c r="D21" s="116">
        <f>hidden2!B9</f>
        <v>18099</v>
      </c>
      <c r="E21" s="116">
        <f>hidden2!C9</f>
        <v>18099</v>
      </c>
      <c r="F21" s="116">
        <f>hidden2!D9</f>
        <v>0</v>
      </c>
    </row>
    <row r="22" spans="1:6" s="33" customFormat="1" ht="17.100000000000001" customHeight="1" x14ac:dyDescent="0.25">
      <c r="A22" s="49" t="s">
        <v>474</v>
      </c>
      <c r="B22" s="11"/>
      <c r="C22" s="11"/>
      <c r="D22" s="116"/>
      <c r="E22" s="45"/>
      <c r="F22" s="45"/>
    </row>
    <row r="23" spans="1:6" s="33" customFormat="1" ht="57.6" customHeight="1" x14ac:dyDescent="0.25">
      <c r="A23" s="12" t="s">
        <v>261</v>
      </c>
      <c r="B23" s="11" t="s">
        <v>253</v>
      </c>
      <c r="C23" s="11">
        <v>2564</v>
      </c>
      <c r="D23" s="116">
        <f>hidden2!B10</f>
        <v>67473</v>
      </c>
      <c r="E23" s="116">
        <f>hidden2!C10</f>
        <v>67473</v>
      </c>
      <c r="F23" s="21" t="s">
        <v>204</v>
      </c>
    </row>
    <row r="24" spans="1:6" s="33" customFormat="1" ht="40.65" customHeight="1" x14ac:dyDescent="0.25">
      <c r="A24" s="12" t="s">
        <v>454</v>
      </c>
      <c r="B24" s="11" t="s">
        <v>254</v>
      </c>
      <c r="C24" s="11">
        <v>2565</v>
      </c>
      <c r="D24" s="116">
        <f>hidden2!B11</f>
        <v>1661</v>
      </c>
      <c r="E24" s="116">
        <f>hidden2!C11</f>
        <v>1661</v>
      </c>
      <c r="F24" s="21" t="s">
        <v>204</v>
      </c>
    </row>
    <row r="25" spans="1:6" s="33" customFormat="1" ht="50.4" customHeight="1" x14ac:dyDescent="0.25">
      <c r="A25" s="12" t="s">
        <v>530</v>
      </c>
      <c r="B25" s="11" t="s">
        <v>531</v>
      </c>
      <c r="C25" s="11">
        <v>2566</v>
      </c>
      <c r="D25" s="116">
        <f>hidden2!B12</f>
        <v>0</v>
      </c>
      <c r="E25" s="116">
        <f>hidden2!C12</f>
        <v>0</v>
      </c>
      <c r="F25" s="21" t="s">
        <v>204</v>
      </c>
    </row>
    <row r="26" spans="1:6" s="33" customFormat="1" ht="17.100000000000001" customHeight="1" x14ac:dyDescent="0.25">
      <c r="A26" s="10" t="s">
        <v>455</v>
      </c>
      <c r="B26" s="11"/>
      <c r="C26" s="11"/>
      <c r="D26" s="116"/>
      <c r="E26" s="45"/>
      <c r="F26" s="21"/>
    </row>
    <row r="27" spans="1:6" s="33" customFormat="1" ht="109.35" customHeight="1" x14ac:dyDescent="0.25">
      <c r="A27" s="12" t="s">
        <v>477</v>
      </c>
      <c r="B27" s="21" t="s">
        <v>256</v>
      </c>
      <c r="C27" s="11">
        <v>2567</v>
      </c>
      <c r="D27" s="116">
        <f>hidden2!B13</f>
        <v>48</v>
      </c>
      <c r="E27" s="116">
        <f>hidden2!C13</f>
        <v>48</v>
      </c>
      <c r="F27" s="21" t="s">
        <v>204</v>
      </c>
    </row>
    <row r="28" spans="1:6" s="33" customFormat="1" ht="80.400000000000006" customHeight="1" x14ac:dyDescent="0.25">
      <c r="A28" s="12" t="s">
        <v>481</v>
      </c>
      <c r="B28" s="11" t="s">
        <v>257</v>
      </c>
      <c r="C28" s="11">
        <v>2568</v>
      </c>
      <c r="D28" s="116">
        <f>hidden2!B14</f>
        <v>21</v>
      </c>
      <c r="E28" s="116">
        <f>hidden2!C14</f>
        <v>21</v>
      </c>
      <c r="F28" s="21" t="s">
        <v>204</v>
      </c>
    </row>
    <row r="29" spans="1:6" s="33" customFormat="1" ht="17.100000000000001" customHeight="1" x14ac:dyDescent="0.25">
      <c r="A29" s="10" t="s">
        <v>475</v>
      </c>
      <c r="B29" s="11"/>
      <c r="C29" s="11"/>
      <c r="D29" s="116"/>
      <c r="E29" s="45"/>
      <c r="F29" s="21"/>
    </row>
    <row r="30" spans="1:6" s="33" customFormat="1" ht="108.75" customHeight="1" x14ac:dyDescent="0.25">
      <c r="A30" s="12" t="s">
        <v>479</v>
      </c>
      <c r="B30" s="11" t="s">
        <v>258</v>
      </c>
      <c r="C30" s="11">
        <v>2569</v>
      </c>
      <c r="D30" s="116">
        <f>hidden2!B15</f>
        <v>1922</v>
      </c>
      <c r="E30" s="116">
        <f>hidden2!C15</f>
        <v>1922</v>
      </c>
      <c r="F30" s="21" t="s">
        <v>204</v>
      </c>
    </row>
    <row r="31" spans="1:6" s="33" customFormat="1" ht="79.2" x14ac:dyDescent="0.25">
      <c r="A31" s="12" t="s">
        <v>480</v>
      </c>
      <c r="B31" s="11" t="s">
        <v>259</v>
      </c>
      <c r="C31" s="11">
        <v>2570</v>
      </c>
      <c r="D31" s="116">
        <f>hidden2!B16</f>
        <v>4</v>
      </c>
      <c r="E31" s="116">
        <f>hidden2!C16</f>
        <v>4</v>
      </c>
      <c r="F31" s="21" t="s">
        <v>204</v>
      </c>
    </row>
    <row r="32" spans="1:6" s="33" customFormat="1" x14ac:dyDescent="0.25">
      <c r="A32" s="55" t="s">
        <v>877</v>
      </c>
      <c r="B32" s="54"/>
      <c r="C32" s="54"/>
      <c r="D32" s="117"/>
      <c r="E32" s="117"/>
      <c r="F32" s="118"/>
    </row>
    <row r="33" spans="1:6" s="33" customFormat="1" ht="66" x14ac:dyDescent="0.25">
      <c r="A33" s="53" t="s">
        <v>868</v>
      </c>
      <c r="B33" s="54" t="s">
        <v>871</v>
      </c>
      <c r="C33" s="54">
        <v>2571</v>
      </c>
      <c r="D33" s="117">
        <f>hidden2!B17</f>
        <v>247</v>
      </c>
      <c r="E33" s="117">
        <f>hidden2!C17</f>
        <v>247</v>
      </c>
      <c r="F33" s="118" t="s">
        <v>204</v>
      </c>
    </row>
    <row r="34" spans="1:6" ht="17.100000000000001" customHeight="1" x14ac:dyDescent="0.25">
      <c r="A34" s="49" t="s">
        <v>494</v>
      </c>
      <c r="B34" s="59"/>
      <c r="C34" s="45"/>
      <c r="D34" s="116"/>
      <c r="E34" s="45"/>
      <c r="F34" s="21"/>
    </row>
    <row r="35" spans="1:6" ht="57.6" customHeight="1" x14ac:dyDescent="0.25">
      <c r="A35" s="31" t="s">
        <v>478</v>
      </c>
      <c r="B35" s="21" t="s">
        <v>255</v>
      </c>
      <c r="C35" s="11">
        <v>2581</v>
      </c>
      <c r="D35" s="116">
        <f>hidden2!B18</f>
        <v>47590</v>
      </c>
      <c r="E35" s="116">
        <f>hidden2!C18</f>
        <v>47590</v>
      </c>
      <c r="F35" s="21" t="s">
        <v>204</v>
      </c>
    </row>
    <row r="36" spans="1:6" ht="25.5" customHeight="1" x14ac:dyDescent="0.25">
      <c r="A36" s="50" t="s">
        <v>508</v>
      </c>
      <c r="B36" s="11" t="s">
        <v>509</v>
      </c>
      <c r="C36" s="11">
        <v>2582</v>
      </c>
      <c r="D36" s="116">
        <f>hidden2!B19</f>
        <v>170</v>
      </c>
      <c r="E36" s="116">
        <f>hidden2!C19</f>
        <v>170</v>
      </c>
      <c r="F36" s="21" t="s">
        <v>204</v>
      </c>
    </row>
    <row r="37" spans="1:6" ht="17.100000000000001" customHeight="1" x14ac:dyDescent="0.25">
      <c r="A37" s="49" t="s">
        <v>532</v>
      </c>
      <c r="B37" s="59"/>
      <c r="C37" s="45"/>
      <c r="D37" s="116"/>
      <c r="E37" s="45"/>
      <c r="F37" s="45"/>
    </row>
    <row r="38" spans="1:6" ht="89.1" customHeight="1" x14ac:dyDescent="0.25">
      <c r="A38" s="31" t="s">
        <v>533</v>
      </c>
      <c r="B38" s="21" t="s">
        <v>518</v>
      </c>
      <c r="C38" s="11">
        <v>2583</v>
      </c>
      <c r="D38" s="116">
        <f>hidden2!B20</f>
        <v>81162</v>
      </c>
      <c r="E38" s="116">
        <f>hidden2!C20</f>
        <v>81162</v>
      </c>
      <c r="F38" s="116">
        <f>hidden2!D20</f>
        <v>0</v>
      </c>
    </row>
    <row r="39" spans="1:6" ht="67.349999999999994" customHeight="1" x14ac:dyDescent="0.25">
      <c r="A39" s="50" t="s">
        <v>519</v>
      </c>
      <c r="B39" s="11" t="s">
        <v>521</v>
      </c>
      <c r="C39" s="11">
        <v>2584</v>
      </c>
      <c r="D39" s="116">
        <f>hidden2!B21</f>
        <v>6954</v>
      </c>
      <c r="E39" s="116">
        <f>hidden2!C21</f>
        <v>3477</v>
      </c>
      <c r="F39" s="116">
        <f>hidden2!D21</f>
        <v>3477</v>
      </c>
    </row>
    <row r="40" spans="1:6" ht="17.100000000000001" customHeight="1" x14ac:dyDescent="0.25">
      <c r="A40" s="49" t="s">
        <v>534</v>
      </c>
      <c r="B40" s="59"/>
      <c r="C40" s="45"/>
      <c r="D40" s="116"/>
      <c r="E40" s="45"/>
      <c r="F40" s="45"/>
    </row>
    <row r="41" spans="1:6" ht="67.650000000000006" customHeight="1" x14ac:dyDescent="0.25">
      <c r="A41" s="31" t="s">
        <v>535</v>
      </c>
      <c r="B41" s="21" t="s">
        <v>522</v>
      </c>
      <c r="C41" s="11">
        <v>2586</v>
      </c>
      <c r="D41" s="116">
        <f>hidden2!B22</f>
        <v>4394</v>
      </c>
      <c r="E41" s="116">
        <f>hidden2!C22</f>
        <v>4394</v>
      </c>
      <c r="F41" s="116">
        <f>hidden2!D22</f>
        <v>0</v>
      </c>
    </row>
    <row r="42" spans="1:6" ht="46.5" customHeight="1" x14ac:dyDescent="0.25">
      <c r="A42" s="50" t="s">
        <v>520</v>
      </c>
      <c r="B42" s="11" t="s">
        <v>523</v>
      </c>
      <c r="C42" s="11">
        <v>2587</v>
      </c>
      <c r="D42" s="116">
        <f>hidden2!B23</f>
        <v>1588</v>
      </c>
      <c r="E42" s="116">
        <f>hidden2!C23</f>
        <v>794</v>
      </c>
      <c r="F42" s="116">
        <f>hidden2!D23</f>
        <v>794</v>
      </c>
    </row>
    <row r="43" spans="1:6" ht="17.850000000000001" customHeight="1" x14ac:dyDescent="0.25">
      <c r="A43" s="49" t="s">
        <v>552</v>
      </c>
      <c r="B43" s="45"/>
      <c r="C43" s="45"/>
      <c r="D43" s="45"/>
      <c r="E43" s="45"/>
      <c r="F43" s="45"/>
    </row>
    <row r="44" spans="1:6" ht="43.5" customHeight="1" x14ac:dyDescent="0.25">
      <c r="A44" s="12" t="s">
        <v>553</v>
      </c>
      <c r="B44" s="21" t="s">
        <v>554</v>
      </c>
      <c r="C44" s="11">
        <v>2589</v>
      </c>
      <c r="D44" s="116">
        <f>hidden2!B24</f>
        <v>21578</v>
      </c>
      <c r="E44" s="116">
        <f>hidden2!C24</f>
        <v>10789</v>
      </c>
      <c r="F44" s="116">
        <f>hidden2!D24</f>
        <v>10789</v>
      </c>
    </row>
    <row r="45" spans="1:6" ht="17.850000000000001" customHeight="1" x14ac:dyDescent="0.25">
      <c r="A45" s="49" t="s">
        <v>582</v>
      </c>
      <c r="B45" s="45"/>
      <c r="C45" s="45"/>
      <c r="D45" s="45"/>
      <c r="E45" s="45"/>
      <c r="F45" s="21"/>
    </row>
    <row r="46" spans="1:6" ht="80.849999999999994" customHeight="1" x14ac:dyDescent="0.25">
      <c r="A46" s="12" t="s">
        <v>578</v>
      </c>
      <c r="B46" s="21" t="s">
        <v>581</v>
      </c>
      <c r="C46" s="21">
        <v>2591</v>
      </c>
      <c r="D46" s="116">
        <f>hidden2!B25</f>
        <v>1031</v>
      </c>
      <c r="E46" s="116">
        <f>hidden2!C25</f>
        <v>1031</v>
      </c>
      <c r="F46" s="21" t="s">
        <v>204</v>
      </c>
    </row>
    <row r="47" spans="1:6" ht="130.5" customHeight="1" x14ac:dyDescent="0.25">
      <c r="A47" s="46" t="s">
        <v>635</v>
      </c>
      <c r="B47" s="12" t="s">
        <v>636</v>
      </c>
      <c r="C47" s="11">
        <v>2592</v>
      </c>
      <c r="D47" s="116">
        <f>hidden2!B26</f>
        <v>1</v>
      </c>
      <c r="E47" s="116">
        <f>hidden2!C26</f>
        <v>1</v>
      </c>
      <c r="F47" s="11" t="s">
        <v>204</v>
      </c>
    </row>
    <row r="48" spans="1:6" ht="122.25" customHeight="1" x14ac:dyDescent="0.25">
      <c r="A48" s="46" t="s">
        <v>637</v>
      </c>
      <c r="B48" s="12" t="s">
        <v>638</v>
      </c>
      <c r="C48" s="11">
        <v>2593</v>
      </c>
      <c r="D48" s="116">
        <f>hidden2!B27</f>
        <v>0</v>
      </c>
      <c r="E48" s="116">
        <f>hidden2!C27</f>
        <v>0</v>
      </c>
      <c r="F48" s="11" t="s">
        <v>204</v>
      </c>
    </row>
    <row r="49" spans="1:6" ht="17.100000000000001" customHeight="1" x14ac:dyDescent="0.25">
      <c r="A49" s="48" t="s">
        <v>759</v>
      </c>
      <c r="B49" s="11"/>
      <c r="C49" s="11"/>
      <c r="D49" s="59"/>
      <c r="E49" s="59"/>
      <c r="F49" s="11"/>
    </row>
    <row r="50" spans="1:6" ht="79.5" customHeight="1" x14ac:dyDescent="0.25">
      <c r="A50" s="51" t="s">
        <v>639</v>
      </c>
      <c r="B50" s="11" t="s">
        <v>640</v>
      </c>
      <c r="C50" s="11">
        <v>2594</v>
      </c>
      <c r="D50" s="116">
        <f>hidden2!B28</f>
        <v>3</v>
      </c>
      <c r="E50" s="116">
        <f>hidden2!C28</f>
        <v>3</v>
      </c>
      <c r="F50" s="11" t="s">
        <v>204</v>
      </c>
    </row>
    <row r="51" spans="1:6" ht="17.100000000000001" customHeight="1" x14ac:dyDescent="0.25">
      <c r="A51" s="48" t="s">
        <v>760</v>
      </c>
      <c r="B51" s="11"/>
      <c r="C51" s="11"/>
      <c r="D51" s="59"/>
      <c r="E51" s="59"/>
      <c r="F51" s="11"/>
    </row>
    <row r="52" spans="1:6" ht="78.75" customHeight="1" x14ac:dyDescent="0.25">
      <c r="A52" s="46" t="s">
        <v>641</v>
      </c>
      <c r="B52" s="12" t="s">
        <v>642</v>
      </c>
      <c r="C52" s="11">
        <v>2595</v>
      </c>
      <c r="D52" s="116">
        <f>hidden2!B29</f>
        <v>7800</v>
      </c>
      <c r="E52" s="116">
        <f>hidden2!C29</f>
        <v>7800</v>
      </c>
      <c r="F52" s="11" t="s">
        <v>204</v>
      </c>
    </row>
    <row r="53" spans="1:6" ht="17.850000000000001" customHeight="1" x14ac:dyDescent="0.25">
      <c r="A53" s="48" t="s">
        <v>761</v>
      </c>
      <c r="B53" s="11"/>
      <c r="C53" s="11"/>
      <c r="D53" s="59"/>
      <c r="E53" s="59"/>
      <c r="F53" s="11"/>
    </row>
    <row r="54" spans="1:6" ht="139.35" customHeight="1" x14ac:dyDescent="0.25">
      <c r="A54" s="46" t="s">
        <v>643</v>
      </c>
      <c r="B54" s="12" t="s">
        <v>644</v>
      </c>
      <c r="C54" s="11">
        <v>2701</v>
      </c>
      <c r="D54" s="116">
        <f>hidden2!B30</f>
        <v>2895</v>
      </c>
      <c r="E54" s="116">
        <f>hidden2!C30</f>
        <v>2895</v>
      </c>
      <c r="F54" s="11" t="s">
        <v>204</v>
      </c>
    </row>
    <row r="55" spans="1:6" ht="122.25" customHeight="1" x14ac:dyDescent="0.25">
      <c r="A55" s="46" t="s">
        <v>645</v>
      </c>
      <c r="B55" s="12" t="s">
        <v>646</v>
      </c>
      <c r="C55" s="11">
        <v>2704</v>
      </c>
      <c r="D55" s="116">
        <f>hidden2!B31</f>
        <v>9</v>
      </c>
      <c r="E55" s="116">
        <f>hidden2!C31</f>
        <v>9</v>
      </c>
      <c r="F55" s="11" t="s">
        <v>204</v>
      </c>
    </row>
    <row r="56" spans="1:6" ht="156.15" customHeight="1" x14ac:dyDescent="0.25">
      <c r="A56" s="46" t="s">
        <v>647</v>
      </c>
      <c r="B56" s="12" t="s">
        <v>648</v>
      </c>
      <c r="C56" s="11">
        <v>2707</v>
      </c>
      <c r="D56" s="116">
        <f>hidden2!B32</f>
        <v>824</v>
      </c>
      <c r="E56" s="116">
        <f>hidden2!C32</f>
        <v>824</v>
      </c>
      <c r="F56" s="11" t="s">
        <v>204</v>
      </c>
    </row>
    <row r="57" spans="1:6" ht="160.35" customHeight="1" x14ac:dyDescent="0.25">
      <c r="A57" s="46" t="s">
        <v>649</v>
      </c>
      <c r="B57" s="12" t="s">
        <v>650</v>
      </c>
      <c r="C57" s="11">
        <v>2710</v>
      </c>
      <c r="D57" s="116">
        <f>hidden2!B33</f>
        <v>24108</v>
      </c>
      <c r="E57" s="116">
        <f>hidden2!C33</f>
        <v>24108</v>
      </c>
      <c r="F57" s="11" t="s">
        <v>204</v>
      </c>
    </row>
    <row r="58" spans="1:6" ht="148.5" customHeight="1" x14ac:dyDescent="0.25">
      <c r="A58" s="46" t="s">
        <v>819</v>
      </c>
      <c r="B58" s="12" t="s">
        <v>820</v>
      </c>
      <c r="C58" s="11">
        <v>2714</v>
      </c>
      <c r="D58" s="116">
        <f>hidden2!B34</f>
        <v>86151</v>
      </c>
      <c r="E58" s="116">
        <f>hidden2!C34</f>
        <v>86151</v>
      </c>
      <c r="F58" s="11" t="s">
        <v>204</v>
      </c>
    </row>
    <row r="59" spans="1:6" ht="17.100000000000001" customHeight="1" x14ac:dyDescent="0.25">
      <c r="A59" s="52" t="s">
        <v>762</v>
      </c>
      <c r="B59" s="11"/>
      <c r="C59" s="11"/>
      <c r="D59" s="59"/>
      <c r="E59" s="59"/>
      <c r="F59" s="11"/>
    </row>
    <row r="60" spans="1:6" ht="142.65" customHeight="1" x14ac:dyDescent="0.25">
      <c r="A60" s="46" t="s">
        <v>651</v>
      </c>
      <c r="B60" s="12" t="s">
        <v>652</v>
      </c>
      <c r="C60" s="11">
        <v>2716</v>
      </c>
      <c r="D60" s="116">
        <f>hidden2!B35</f>
        <v>43</v>
      </c>
      <c r="E60" s="116">
        <f>hidden2!C35</f>
        <v>43</v>
      </c>
      <c r="F60" s="11" t="s">
        <v>204</v>
      </c>
    </row>
    <row r="61" spans="1:6" ht="150.15" customHeight="1" x14ac:dyDescent="0.25">
      <c r="A61" s="46" t="s">
        <v>653</v>
      </c>
      <c r="B61" s="12" t="s">
        <v>654</v>
      </c>
      <c r="C61" s="11">
        <v>2720</v>
      </c>
      <c r="D61" s="116">
        <f>hidden2!B36</f>
        <v>1093</v>
      </c>
      <c r="E61" s="116">
        <f>hidden2!C36</f>
        <v>1093</v>
      </c>
      <c r="F61" s="11" t="s">
        <v>204</v>
      </c>
    </row>
    <row r="62" spans="1:6" ht="150.15" customHeight="1" x14ac:dyDescent="0.25">
      <c r="A62" s="46" t="s">
        <v>655</v>
      </c>
      <c r="B62" s="12" t="s">
        <v>656</v>
      </c>
      <c r="C62" s="11">
        <v>2723</v>
      </c>
      <c r="D62" s="116">
        <f>hidden2!B37</f>
        <v>219</v>
      </c>
      <c r="E62" s="116">
        <f>hidden2!C37</f>
        <v>219</v>
      </c>
      <c r="F62" s="11" t="s">
        <v>204</v>
      </c>
    </row>
    <row r="63" spans="1:6" ht="150.15" customHeight="1" x14ac:dyDescent="0.25">
      <c r="A63" s="46" t="s">
        <v>821</v>
      </c>
      <c r="B63" s="12" t="s">
        <v>822</v>
      </c>
      <c r="C63" s="11">
        <v>2724</v>
      </c>
      <c r="D63" s="116">
        <f>hidden2!B38</f>
        <v>337139</v>
      </c>
      <c r="E63" s="116">
        <f>hidden2!C38</f>
        <v>337139</v>
      </c>
      <c r="F63" s="11" t="s">
        <v>204</v>
      </c>
    </row>
    <row r="64" spans="1:6" ht="170.25" customHeight="1" x14ac:dyDescent="0.25">
      <c r="A64" s="46" t="s">
        <v>823</v>
      </c>
      <c r="B64" s="12" t="s">
        <v>824</v>
      </c>
      <c r="C64" s="11">
        <v>2725</v>
      </c>
      <c r="D64" s="116">
        <f>hidden2!B39</f>
        <v>-28328</v>
      </c>
      <c r="E64" s="116">
        <f>hidden2!C39</f>
        <v>-28328</v>
      </c>
      <c r="F64" s="11" t="s">
        <v>204</v>
      </c>
    </row>
    <row r="65" spans="1:6" ht="17.850000000000001" customHeight="1" x14ac:dyDescent="0.25">
      <c r="A65" s="52" t="s">
        <v>763</v>
      </c>
      <c r="B65" s="11"/>
      <c r="C65" s="11"/>
      <c r="D65" s="59"/>
      <c r="E65" s="59"/>
      <c r="F65" s="11"/>
    </row>
    <row r="66" spans="1:6" ht="133.35" customHeight="1" x14ac:dyDescent="0.25">
      <c r="A66" s="46" t="s">
        <v>657</v>
      </c>
      <c r="B66" s="12" t="s">
        <v>658</v>
      </c>
      <c r="C66" s="11">
        <v>2729</v>
      </c>
      <c r="D66" s="116">
        <f>hidden2!B40</f>
        <v>4</v>
      </c>
      <c r="E66" s="116">
        <f>hidden2!C40</f>
        <v>4</v>
      </c>
      <c r="F66" s="11" t="s">
        <v>204</v>
      </c>
    </row>
    <row r="67" spans="1:6" ht="17.100000000000001" customHeight="1" x14ac:dyDescent="0.25">
      <c r="A67" s="52" t="s">
        <v>764</v>
      </c>
      <c r="B67" s="11"/>
      <c r="C67" s="11"/>
      <c r="D67" s="59"/>
      <c r="E67" s="59"/>
      <c r="F67" s="11"/>
    </row>
    <row r="68" spans="1:6" ht="178.65" customHeight="1" x14ac:dyDescent="0.25">
      <c r="A68" s="46" t="s">
        <v>659</v>
      </c>
      <c r="B68" s="12" t="s">
        <v>660</v>
      </c>
      <c r="C68" s="11">
        <v>2731</v>
      </c>
      <c r="D68" s="116">
        <f>hidden2!B41</f>
        <v>93</v>
      </c>
      <c r="E68" s="116">
        <f>hidden2!C41</f>
        <v>93</v>
      </c>
      <c r="F68" s="11" t="s">
        <v>204</v>
      </c>
    </row>
    <row r="69" spans="1:6" ht="112.35" customHeight="1" x14ac:dyDescent="0.25">
      <c r="A69" s="46" t="s">
        <v>661</v>
      </c>
      <c r="B69" s="12" t="s">
        <v>662</v>
      </c>
      <c r="C69" s="11">
        <v>2734</v>
      </c>
      <c r="D69" s="116">
        <f>hidden2!B42</f>
        <v>109</v>
      </c>
      <c r="E69" s="116">
        <f>hidden2!C42</f>
        <v>109</v>
      </c>
      <c r="F69" s="11" t="s">
        <v>204</v>
      </c>
    </row>
    <row r="70" spans="1:6" ht="127.65" customHeight="1" x14ac:dyDescent="0.25">
      <c r="A70" s="46" t="s">
        <v>663</v>
      </c>
      <c r="B70" s="12" t="s">
        <v>664</v>
      </c>
      <c r="C70" s="11">
        <v>2737</v>
      </c>
      <c r="D70" s="116">
        <f>hidden2!B43</f>
        <v>5</v>
      </c>
      <c r="E70" s="116">
        <f>hidden2!C43</f>
        <v>5</v>
      </c>
      <c r="F70" s="11" t="s">
        <v>204</v>
      </c>
    </row>
    <row r="71" spans="1:6" ht="166.5" customHeight="1" x14ac:dyDescent="0.25">
      <c r="A71" s="46" t="s">
        <v>665</v>
      </c>
      <c r="B71" s="12" t="s">
        <v>666</v>
      </c>
      <c r="C71" s="11">
        <v>2740</v>
      </c>
      <c r="D71" s="116">
        <f>hidden2!B44</f>
        <v>1</v>
      </c>
      <c r="E71" s="116">
        <f>hidden2!C44</f>
        <v>1</v>
      </c>
      <c r="F71" s="11" t="s">
        <v>204</v>
      </c>
    </row>
    <row r="72" spans="1:6" ht="101.85" customHeight="1" x14ac:dyDescent="0.25">
      <c r="A72" s="46" t="s">
        <v>667</v>
      </c>
      <c r="B72" s="12" t="s">
        <v>668</v>
      </c>
      <c r="C72" s="11">
        <v>2743</v>
      </c>
      <c r="D72" s="116">
        <f>hidden2!B45</f>
        <v>22</v>
      </c>
      <c r="E72" s="116">
        <f>hidden2!C45</f>
        <v>22</v>
      </c>
      <c r="F72" s="11" t="s">
        <v>204</v>
      </c>
    </row>
    <row r="73" spans="1:6" ht="15.6" customHeight="1" x14ac:dyDescent="0.25">
      <c r="A73" s="52" t="s">
        <v>765</v>
      </c>
      <c r="B73" s="11"/>
      <c r="C73" s="11"/>
      <c r="D73" s="59"/>
      <c r="E73" s="59"/>
      <c r="F73" s="11"/>
    </row>
    <row r="74" spans="1:6" ht="57.15" customHeight="1" x14ac:dyDescent="0.25">
      <c r="A74" s="46" t="s">
        <v>669</v>
      </c>
      <c r="B74" s="12" t="s">
        <v>670</v>
      </c>
      <c r="C74" s="11">
        <v>2746</v>
      </c>
      <c r="D74" s="116">
        <f>hidden2!B46</f>
        <v>7034</v>
      </c>
      <c r="E74" s="116">
        <f>hidden2!C46</f>
        <v>7034</v>
      </c>
      <c r="F74" s="11" t="s">
        <v>204</v>
      </c>
    </row>
    <row r="75" spans="1:6" ht="68.099999999999994" customHeight="1" x14ac:dyDescent="0.25">
      <c r="A75" s="46" t="s">
        <v>671</v>
      </c>
      <c r="B75" s="12" t="s">
        <v>672</v>
      </c>
      <c r="C75" s="11">
        <v>2749</v>
      </c>
      <c r="D75" s="116">
        <f>hidden2!B47</f>
        <v>928493</v>
      </c>
      <c r="E75" s="116">
        <f>hidden2!C47</f>
        <v>928493</v>
      </c>
      <c r="F75" s="11" t="s">
        <v>204</v>
      </c>
    </row>
    <row r="76" spans="1:6" ht="68.099999999999994" customHeight="1" x14ac:dyDescent="0.25">
      <c r="A76" s="46" t="s">
        <v>673</v>
      </c>
      <c r="B76" s="12" t="s">
        <v>674</v>
      </c>
      <c r="C76" s="11">
        <v>2752</v>
      </c>
      <c r="D76" s="116">
        <f>hidden2!B48</f>
        <v>-1725</v>
      </c>
      <c r="E76" s="116">
        <f>hidden2!C48</f>
        <v>-1725</v>
      </c>
      <c r="F76" s="11" t="s">
        <v>204</v>
      </c>
    </row>
    <row r="77" spans="1:6" ht="93.15" customHeight="1" x14ac:dyDescent="0.25">
      <c r="A77" s="46" t="s">
        <v>675</v>
      </c>
      <c r="B77" s="12" t="s">
        <v>676</v>
      </c>
      <c r="C77" s="11">
        <v>2755</v>
      </c>
      <c r="D77" s="116">
        <f>hidden2!B49</f>
        <v>-40</v>
      </c>
      <c r="E77" s="116">
        <f>hidden2!C49</f>
        <v>-40</v>
      </c>
      <c r="F77" s="11" t="s">
        <v>204</v>
      </c>
    </row>
    <row r="78" spans="1:6" ht="68.099999999999994" customHeight="1" x14ac:dyDescent="0.25">
      <c r="A78" s="46" t="s">
        <v>677</v>
      </c>
      <c r="B78" s="12" t="s">
        <v>678</v>
      </c>
      <c r="C78" s="11">
        <v>2758</v>
      </c>
      <c r="D78" s="116">
        <f>hidden2!B50</f>
        <v>-1021</v>
      </c>
      <c r="E78" s="116">
        <f>hidden2!C50</f>
        <v>-1021</v>
      </c>
      <c r="F78" s="11" t="s">
        <v>204</v>
      </c>
    </row>
    <row r="79" spans="1:6" ht="90" customHeight="1" x14ac:dyDescent="0.25">
      <c r="A79" s="46" t="s">
        <v>679</v>
      </c>
      <c r="B79" s="12" t="s">
        <v>680</v>
      </c>
      <c r="C79" s="11">
        <v>2761</v>
      </c>
      <c r="D79" s="116">
        <f>hidden2!B51</f>
        <v>501</v>
      </c>
      <c r="E79" s="116">
        <f>hidden2!C51</f>
        <v>501</v>
      </c>
      <c r="F79" s="11" t="s">
        <v>204</v>
      </c>
    </row>
    <row r="80" spans="1:6" ht="59.85" customHeight="1" x14ac:dyDescent="0.25">
      <c r="A80" s="46" t="s">
        <v>681</v>
      </c>
      <c r="B80" s="12" t="s">
        <v>682</v>
      </c>
      <c r="C80" s="11">
        <v>2764</v>
      </c>
      <c r="D80" s="116">
        <f>hidden2!B52</f>
        <v>397705</v>
      </c>
      <c r="E80" s="116">
        <f>hidden2!C52</f>
        <v>397705</v>
      </c>
      <c r="F80" s="11" t="s">
        <v>204</v>
      </c>
    </row>
    <row r="81" spans="1:6" ht="55.65" customHeight="1" x14ac:dyDescent="0.25">
      <c r="A81" s="46" t="s">
        <v>683</v>
      </c>
      <c r="B81" s="12" t="s">
        <v>684</v>
      </c>
      <c r="C81" s="11">
        <v>2767</v>
      </c>
      <c r="D81" s="116">
        <f>hidden2!B53</f>
        <v>-3758</v>
      </c>
      <c r="E81" s="116">
        <f>hidden2!C53</f>
        <v>-3758</v>
      </c>
      <c r="F81" s="11" t="s">
        <v>204</v>
      </c>
    </row>
    <row r="82" spans="1:6" ht="92.4" customHeight="1" x14ac:dyDescent="0.25">
      <c r="A82" s="46" t="s">
        <v>685</v>
      </c>
      <c r="B82" s="12" t="s">
        <v>686</v>
      </c>
      <c r="C82" s="11">
        <v>2770</v>
      </c>
      <c r="D82" s="116">
        <f>hidden2!B54</f>
        <v>11466</v>
      </c>
      <c r="E82" s="116">
        <f>hidden2!C54</f>
        <v>11466</v>
      </c>
      <c r="F82" s="11" t="s">
        <v>204</v>
      </c>
    </row>
    <row r="83" spans="1:6" ht="84.9" customHeight="1" x14ac:dyDescent="0.25">
      <c r="A83" s="46" t="s">
        <v>687</v>
      </c>
      <c r="B83" s="12" t="s">
        <v>688</v>
      </c>
      <c r="C83" s="11">
        <v>2773</v>
      </c>
      <c r="D83" s="116">
        <f>hidden2!B55</f>
        <v>147</v>
      </c>
      <c r="E83" s="116">
        <f>hidden2!C55</f>
        <v>147</v>
      </c>
      <c r="F83" s="11" t="s">
        <v>204</v>
      </c>
    </row>
    <row r="84" spans="1:6" ht="59.1" customHeight="1" x14ac:dyDescent="0.25">
      <c r="A84" s="46" t="s">
        <v>689</v>
      </c>
      <c r="B84" s="12" t="s">
        <v>690</v>
      </c>
      <c r="C84" s="11">
        <v>2776</v>
      </c>
      <c r="D84" s="116">
        <f>hidden2!B56</f>
        <v>286946</v>
      </c>
      <c r="E84" s="116">
        <f>hidden2!C56</f>
        <v>286946</v>
      </c>
      <c r="F84" s="11" t="s">
        <v>204</v>
      </c>
    </row>
    <row r="85" spans="1:6" ht="62.1" customHeight="1" x14ac:dyDescent="0.25">
      <c r="A85" s="46" t="s">
        <v>691</v>
      </c>
      <c r="B85" s="12" t="s">
        <v>692</v>
      </c>
      <c r="C85" s="11">
        <v>2779</v>
      </c>
      <c r="D85" s="116">
        <f>hidden2!B57</f>
        <v>159</v>
      </c>
      <c r="E85" s="116">
        <f>hidden2!C57</f>
        <v>159</v>
      </c>
      <c r="F85" s="11" t="s">
        <v>204</v>
      </c>
    </row>
    <row r="86" spans="1:6" ht="68.099999999999994" customHeight="1" x14ac:dyDescent="0.25">
      <c r="A86" s="46" t="s">
        <v>693</v>
      </c>
      <c r="B86" s="12" t="s">
        <v>694</v>
      </c>
      <c r="C86" s="11">
        <v>2782</v>
      </c>
      <c r="D86" s="116">
        <f>hidden2!B58</f>
        <v>62</v>
      </c>
      <c r="E86" s="116">
        <f>hidden2!C58</f>
        <v>62</v>
      </c>
      <c r="F86" s="11" t="s">
        <v>204</v>
      </c>
    </row>
    <row r="87" spans="1:6" ht="112.65" customHeight="1" x14ac:dyDescent="0.25">
      <c r="A87" s="46" t="s">
        <v>695</v>
      </c>
      <c r="B87" s="12" t="s">
        <v>696</v>
      </c>
      <c r="C87" s="11">
        <v>2785</v>
      </c>
      <c r="D87" s="116">
        <f>hidden2!B59</f>
        <v>64920</v>
      </c>
      <c r="E87" s="116">
        <f>hidden2!C59</f>
        <v>64920</v>
      </c>
      <c r="F87" s="11" t="s">
        <v>204</v>
      </c>
    </row>
    <row r="88" spans="1:6" ht="87.6" customHeight="1" x14ac:dyDescent="0.25">
      <c r="A88" s="46" t="s">
        <v>697</v>
      </c>
      <c r="B88" s="12" t="s">
        <v>698</v>
      </c>
      <c r="C88" s="11">
        <v>2788</v>
      </c>
      <c r="D88" s="116">
        <f>hidden2!B60</f>
        <v>0</v>
      </c>
      <c r="E88" s="116">
        <f>hidden2!C60</f>
        <v>0</v>
      </c>
      <c r="F88" s="11" t="s">
        <v>204</v>
      </c>
    </row>
    <row r="89" spans="1:6" ht="84.15" customHeight="1" x14ac:dyDescent="0.25">
      <c r="A89" s="46" t="s">
        <v>699</v>
      </c>
      <c r="B89" s="12" t="s">
        <v>700</v>
      </c>
      <c r="C89" s="11">
        <v>2791</v>
      </c>
      <c r="D89" s="116">
        <f>hidden2!B61</f>
        <v>-26</v>
      </c>
      <c r="E89" s="116">
        <f>hidden2!C61</f>
        <v>-26</v>
      </c>
      <c r="F89" s="11" t="s">
        <v>204</v>
      </c>
    </row>
    <row r="90" spans="1:6" ht="83.85" customHeight="1" x14ac:dyDescent="0.25">
      <c r="A90" s="46" t="s">
        <v>701</v>
      </c>
      <c r="B90" s="11" t="s">
        <v>702</v>
      </c>
      <c r="C90" s="11">
        <v>2794</v>
      </c>
      <c r="D90" s="116">
        <f>hidden2!B62</f>
        <v>-113</v>
      </c>
      <c r="E90" s="116">
        <f>hidden2!C62</f>
        <v>-113</v>
      </c>
      <c r="F90" s="11" t="s">
        <v>204</v>
      </c>
    </row>
    <row r="91" spans="1:6" ht="68.099999999999994" customHeight="1" x14ac:dyDescent="0.25">
      <c r="A91" s="46" t="s">
        <v>703</v>
      </c>
      <c r="B91" s="12" t="s">
        <v>704</v>
      </c>
      <c r="C91" s="11">
        <v>2797</v>
      </c>
      <c r="D91" s="116">
        <f>hidden2!B63</f>
        <v>584</v>
      </c>
      <c r="E91" s="116">
        <f>hidden2!C63</f>
        <v>584</v>
      </c>
      <c r="F91" s="11" t="s">
        <v>204</v>
      </c>
    </row>
    <row r="92" spans="1:6" ht="68.099999999999994" customHeight="1" x14ac:dyDescent="0.25">
      <c r="A92" s="46" t="s">
        <v>705</v>
      </c>
      <c r="B92" s="12" t="s">
        <v>706</v>
      </c>
      <c r="C92" s="11">
        <v>2800</v>
      </c>
      <c r="D92" s="116">
        <f>hidden2!B64</f>
        <v>-2</v>
      </c>
      <c r="E92" s="116">
        <f>hidden2!C64</f>
        <v>-2</v>
      </c>
      <c r="F92" s="11" t="s">
        <v>204</v>
      </c>
    </row>
    <row r="93" spans="1:6" ht="78.150000000000006" customHeight="1" x14ac:dyDescent="0.25">
      <c r="A93" s="46" t="s">
        <v>707</v>
      </c>
      <c r="B93" s="12" t="s">
        <v>708</v>
      </c>
      <c r="C93" s="11">
        <v>2801</v>
      </c>
      <c r="D93" s="116">
        <f>hidden2!B65</f>
        <v>224</v>
      </c>
      <c r="E93" s="116">
        <f>hidden2!C65</f>
        <v>224</v>
      </c>
      <c r="F93" s="11" t="s">
        <v>204</v>
      </c>
    </row>
    <row r="94" spans="1:6" ht="68.099999999999994" customHeight="1" x14ac:dyDescent="0.25">
      <c r="A94" s="46" t="s">
        <v>753</v>
      </c>
      <c r="B94" s="12" t="s">
        <v>709</v>
      </c>
      <c r="C94" s="11">
        <v>2802</v>
      </c>
      <c r="D94" s="116">
        <f>hidden2!B66</f>
        <v>-339</v>
      </c>
      <c r="E94" s="116">
        <f>hidden2!C66</f>
        <v>-339</v>
      </c>
      <c r="F94" s="11" t="s">
        <v>204</v>
      </c>
    </row>
    <row r="95" spans="1:6" ht="45.6" customHeight="1" x14ac:dyDescent="0.25">
      <c r="A95" s="46" t="s">
        <v>710</v>
      </c>
      <c r="B95" s="12" t="s">
        <v>711</v>
      </c>
      <c r="C95" s="11">
        <v>2803</v>
      </c>
      <c r="D95" s="116">
        <f>hidden2!B67</f>
        <v>-5001</v>
      </c>
      <c r="E95" s="116">
        <f>hidden2!C67</f>
        <v>-5001</v>
      </c>
      <c r="F95" s="11" t="s">
        <v>204</v>
      </c>
    </row>
    <row r="96" spans="1:6" ht="17.100000000000001" customHeight="1" x14ac:dyDescent="0.25">
      <c r="A96" s="52" t="s">
        <v>766</v>
      </c>
      <c r="B96" s="11"/>
      <c r="C96" s="11"/>
      <c r="D96" s="59"/>
      <c r="E96" s="59"/>
      <c r="F96" s="11"/>
    </row>
    <row r="97" spans="1:6" ht="54.6" customHeight="1" x14ac:dyDescent="0.25">
      <c r="A97" s="46" t="s">
        <v>712</v>
      </c>
      <c r="B97" s="12" t="s">
        <v>713</v>
      </c>
      <c r="C97" s="11">
        <v>2806</v>
      </c>
      <c r="D97" s="116">
        <f>hidden2!B68</f>
        <v>8057</v>
      </c>
      <c r="E97" s="116">
        <f>hidden2!C68</f>
        <v>8057</v>
      </c>
      <c r="F97" s="11" t="s">
        <v>204</v>
      </c>
    </row>
    <row r="98" spans="1:6" ht="83.1" customHeight="1" x14ac:dyDescent="0.25">
      <c r="A98" s="46" t="s">
        <v>714</v>
      </c>
      <c r="B98" s="12" t="s">
        <v>715</v>
      </c>
      <c r="C98" s="11">
        <v>2810</v>
      </c>
      <c r="D98" s="116">
        <f>hidden2!B69</f>
        <v>-12</v>
      </c>
      <c r="E98" s="116">
        <f>hidden2!C69</f>
        <v>-12</v>
      </c>
      <c r="F98" s="11" t="s">
        <v>204</v>
      </c>
    </row>
    <row r="99" spans="1:6" ht="89.85" customHeight="1" x14ac:dyDescent="0.25">
      <c r="A99" s="46" t="s">
        <v>716</v>
      </c>
      <c r="B99" s="12" t="s">
        <v>717</v>
      </c>
      <c r="C99" s="11">
        <v>2813</v>
      </c>
      <c r="D99" s="116">
        <f>hidden2!B70</f>
        <v>-26920</v>
      </c>
      <c r="E99" s="116">
        <f>hidden2!C70</f>
        <v>-26920</v>
      </c>
      <c r="F99" s="11" t="s">
        <v>204</v>
      </c>
    </row>
    <row r="100" spans="1:6" ht="68.099999999999994" customHeight="1" x14ac:dyDescent="0.25">
      <c r="A100" s="46" t="s">
        <v>718</v>
      </c>
      <c r="B100" s="12" t="s">
        <v>719</v>
      </c>
      <c r="C100" s="11">
        <v>2816</v>
      </c>
      <c r="D100" s="116">
        <f>hidden2!B71</f>
        <v>54856</v>
      </c>
      <c r="E100" s="116">
        <f>hidden2!C71</f>
        <v>54856</v>
      </c>
      <c r="F100" s="11" t="s">
        <v>204</v>
      </c>
    </row>
    <row r="101" spans="1:6" ht="68.099999999999994" customHeight="1" x14ac:dyDescent="0.25">
      <c r="A101" s="46" t="s">
        <v>720</v>
      </c>
      <c r="B101" s="12" t="s">
        <v>721</v>
      </c>
      <c r="C101" s="11">
        <v>2820</v>
      </c>
      <c r="D101" s="116">
        <f>hidden2!B72</f>
        <v>-212</v>
      </c>
      <c r="E101" s="116">
        <f>hidden2!C72</f>
        <v>-212</v>
      </c>
      <c r="F101" s="11" t="s">
        <v>204</v>
      </c>
    </row>
    <row r="102" spans="1:6" ht="63.9" customHeight="1" x14ac:dyDescent="0.25">
      <c r="A102" s="46" t="s">
        <v>722</v>
      </c>
      <c r="B102" s="12" t="s">
        <v>723</v>
      </c>
      <c r="C102" s="11">
        <v>2823</v>
      </c>
      <c r="D102" s="116">
        <f>hidden2!B73</f>
        <v>92356</v>
      </c>
      <c r="E102" s="116">
        <f>hidden2!C73</f>
        <v>92356</v>
      </c>
      <c r="F102" s="11" t="s">
        <v>204</v>
      </c>
    </row>
    <row r="103" spans="1:6" ht="45.6" customHeight="1" x14ac:dyDescent="0.25">
      <c r="A103" s="46" t="s">
        <v>724</v>
      </c>
      <c r="B103" s="12" t="s">
        <v>725</v>
      </c>
      <c r="C103" s="11">
        <v>2826</v>
      </c>
      <c r="D103" s="116">
        <f>hidden2!B74</f>
        <v>-3</v>
      </c>
      <c r="E103" s="116">
        <f>hidden2!C74</f>
        <v>-3</v>
      </c>
      <c r="F103" s="11" t="s">
        <v>204</v>
      </c>
    </row>
    <row r="104" spans="1:6" ht="15" customHeight="1" x14ac:dyDescent="0.25">
      <c r="A104" s="52" t="s">
        <v>767</v>
      </c>
      <c r="B104" s="11"/>
      <c r="C104" s="11"/>
      <c r="D104" s="59"/>
      <c r="E104" s="59"/>
      <c r="F104" s="11"/>
    </row>
    <row r="105" spans="1:6" ht="82.35" customHeight="1" x14ac:dyDescent="0.25">
      <c r="A105" s="46" t="s">
        <v>726</v>
      </c>
      <c r="B105" s="12" t="s">
        <v>727</v>
      </c>
      <c r="C105" s="11">
        <v>2828</v>
      </c>
      <c r="D105" s="116">
        <f>hidden2!B75</f>
        <v>27808</v>
      </c>
      <c r="E105" s="116">
        <f>hidden2!C75</f>
        <v>27808</v>
      </c>
      <c r="F105" s="11" t="s">
        <v>204</v>
      </c>
    </row>
    <row r="106" spans="1:6" ht="14.25" customHeight="1" x14ac:dyDescent="0.25">
      <c r="A106" s="52" t="s">
        <v>768</v>
      </c>
      <c r="B106" s="11"/>
      <c r="C106" s="11"/>
      <c r="D106" s="59"/>
      <c r="E106" s="59"/>
      <c r="F106" s="11"/>
    </row>
    <row r="107" spans="1:6" ht="93.75" customHeight="1" x14ac:dyDescent="0.25">
      <c r="A107" s="46" t="s">
        <v>728</v>
      </c>
      <c r="B107" s="12" t="s">
        <v>729</v>
      </c>
      <c r="C107" s="11">
        <v>2830</v>
      </c>
      <c r="D107" s="116">
        <f>hidden2!B76</f>
        <v>163359</v>
      </c>
      <c r="E107" s="116">
        <f>hidden2!C76</f>
        <v>163359</v>
      </c>
      <c r="F107" s="11" t="s">
        <v>204</v>
      </c>
    </row>
    <row r="108" spans="1:6" ht="17.100000000000001" customHeight="1" x14ac:dyDescent="0.25">
      <c r="A108" s="48" t="s">
        <v>769</v>
      </c>
      <c r="B108" s="11"/>
      <c r="C108" s="11"/>
      <c r="D108" s="59"/>
      <c r="E108" s="59"/>
      <c r="F108" s="11"/>
    </row>
    <row r="109" spans="1:6" ht="42.75" customHeight="1" x14ac:dyDescent="0.25">
      <c r="A109" s="51" t="s">
        <v>730</v>
      </c>
      <c r="B109" s="11" t="s">
        <v>731</v>
      </c>
      <c r="C109" s="11">
        <v>2833</v>
      </c>
      <c r="D109" s="116">
        <f>hidden2!B77</f>
        <v>10277</v>
      </c>
      <c r="E109" s="116">
        <f>hidden2!C77</f>
        <v>10277</v>
      </c>
      <c r="F109" s="11" t="s">
        <v>204</v>
      </c>
    </row>
    <row r="110" spans="1:6" ht="22.5" customHeight="1" x14ac:dyDescent="0.25">
      <c r="A110" s="48" t="s">
        <v>878</v>
      </c>
      <c r="B110" s="11"/>
      <c r="C110" s="11"/>
      <c r="D110" s="116"/>
      <c r="E110" s="116"/>
      <c r="F110" s="11"/>
    </row>
    <row r="111" spans="1:6" ht="99.75" customHeight="1" x14ac:dyDescent="0.25">
      <c r="A111" s="51" t="s">
        <v>876</v>
      </c>
      <c r="B111" s="11" t="s">
        <v>879</v>
      </c>
      <c r="C111" s="11">
        <v>2834</v>
      </c>
      <c r="D111" s="116">
        <f>hidden2!B78</f>
        <v>12</v>
      </c>
      <c r="E111" s="116">
        <f>hidden2!C78</f>
        <v>12</v>
      </c>
      <c r="F111" s="11" t="s">
        <v>204</v>
      </c>
    </row>
    <row r="112" spans="1:6" ht="108.75" customHeight="1" x14ac:dyDescent="0.25">
      <c r="A112" s="51" t="s">
        <v>881</v>
      </c>
      <c r="B112" s="11" t="s">
        <v>880</v>
      </c>
      <c r="C112" s="11">
        <v>2835</v>
      </c>
      <c r="D112" s="116">
        <f>hidden2!B79</f>
        <v>12</v>
      </c>
      <c r="E112" s="116">
        <f>hidden2!C79</f>
        <v>12</v>
      </c>
      <c r="F112" s="11" t="s">
        <v>204</v>
      </c>
    </row>
    <row r="113" spans="1:6" ht="17.850000000000001" customHeight="1" x14ac:dyDescent="0.25">
      <c r="A113" s="48" t="s">
        <v>770</v>
      </c>
      <c r="B113" s="11"/>
      <c r="C113" s="11"/>
      <c r="D113" s="59"/>
      <c r="E113" s="59"/>
      <c r="F113" s="11"/>
    </row>
    <row r="114" spans="1:6" ht="145.35" customHeight="1" x14ac:dyDescent="0.25">
      <c r="A114" s="51" t="s">
        <v>732</v>
      </c>
      <c r="B114" s="11" t="s">
        <v>733</v>
      </c>
      <c r="C114" s="11">
        <v>2836</v>
      </c>
      <c r="D114" s="116">
        <f>hidden2!B80</f>
        <v>124</v>
      </c>
      <c r="E114" s="116">
        <f>hidden2!C80</f>
        <v>124</v>
      </c>
      <c r="F114" s="11" t="s">
        <v>204</v>
      </c>
    </row>
    <row r="115" spans="1:6" ht="12.9" customHeight="1" x14ac:dyDescent="0.25">
      <c r="A115" s="48" t="s">
        <v>771</v>
      </c>
      <c r="B115" s="11"/>
      <c r="C115" s="11"/>
      <c r="D115" s="59"/>
      <c r="E115" s="59"/>
      <c r="F115" s="11"/>
    </row>
    <row r="116" spans="1:6" ht="108.75" customHeight="1" x14ac:dyDescent="0.25">
      <c r="A116" s="51" t="s">
        <v>734</v>
      </c>
      <c r="B116" s="11" t="s">
        <v>735</v>
      </c>
      <c r="C116" s="11">
        <v>2838</v>
      </c>
      <c r="D116" s="116">
        <f>hidden2!B81</f>
        <v>0</v>
      </c>
      <c r="E116" s="116">
        <f>hidden2!C81</f>
        <v>0</v>
      </c>
      <c r="F116" s="11" t="s">
        <v>204</v>
      </c>
    </row>
    <row r="117" spans="1:6" ht="13.65" customHeight="1" x14ac:dyDescent="0.25">
      <c r="A117" s="48" t="s">
        <v>772</v>
      </c>
      <c r="B117" s="11"/>
      <c r="C117" s="11" t="s">
        <v>736</v>
      </c>
      <c r="D117" s="59"/>
      <c r="E117" s="59"/>
      <c r="F117" s="11"/>
    </row>
    <row r="118" spans="1:6" ht="87" customHeight="1" x14ac:dyDescent="0.25">
      <c r="A118" s="51" t="s">
        <v>737</v>
      </c>
      <c r="B118" s="11" t="s">
        <v>738</v>
      </c>
      <c r="C118" s="11">
        <v>2840</v>
      </c>
      <c r="D118" s="116">
        <f>hidden2!B82</f>
        <v>866579</v>
      </c>
      <c r="E118" s="116">
        <f>hidden2!C82</f>
        <v>866579</v>
      </c>
      <c r="F118" s="11" t="s">
        <v>204</v>
      </c>
    </row>
    <row r="119" spans="1:6" ht="15.6" customHeight="1" x14ac:dyDescent="0.25">
      <c r="A119" s="48" t="s">
        <v>773</v>
      </c>
      <c r="B119" s="11"/>
      <c r="C119" s="11"/>
      <c r="D119" s="59"/>
      <c r="E119" s="59"/>
      <c r="F119" s="11"/>
    </row>
    <row r="120" spans="1:6" ht="140.85" customHeight="1" x14ac:dyDescent="0.25">
      <c r="A120" s="46" t="s">
        <v>739</v>
      </c>
      <c r="B120" s="12" t="s">
        <v>740</v>
      </c>
      <c r="C120" s="11">
        <v>2842</v>
      </c>
      <c r="D120" s="116">
        <f>hidden2!B83</f>
        <v>4</v>
      </c>
      <c r="E120" s="11" t="s">
        <v>204</v>
      </c>
      <c r="F120" s="116">
        <f>hidden2!D83</f>
        <v>4</v>
      </c>
    </row>
    <row r="121" spans="1:6" ht="129.15" customHeight="1" x14ac:dyDescent="0.25">
      <c r="A121" s="46" t="s">
        <v>741</v>
      </c>
      <c r="B121" s="12" t="s">
        <v>742</v>
      </c>
      <c r="C121" s="11">
        <v>2844</v>
      </c>
      <c r="D121" s="116">
        <f>hidden2!B84</f>
        <v>353</v>
      </c>
      <c r="E121" s="11" t="s">
        <v>204</v>
      </c>
      <c r="F121" s="116">
        <f>hidden2!D84</f>
        <v>353</v>
      </c>
    </row>
    <row r="122" spans="1:6" ht="129.15" customHeight="1" x14ac:dyDescent="0.25">
      <c r="A122" s="46" t="s">
        <v>743</v>
      </c>
      <c r="B122" s="11" t="s">
        <v>744</v>
      </c>
      <c r="C122" s="11">
        <v>2846</v>
      </c>
      <c r="D122" s="116">
        <f>hidden2!B85</f>
        <v>0</v>
      </c>
      <c r="E122" s="11" t="s">
        <v>204</v>
      </c>
      <c r="F122" s="116">
        <f>hidden2!D85</f>
        <v>0</v>
      </c>
    </row>
    <row r="123" spans="1:6" ht="135.15" customHeight="1" x14ac:dyDescent="0.25">
      <c r="A123" s="46" t="s">
        <v>745</v>
      </c>
      <c r="B123" s="11" t="s">
        <v>746</v>
      </c>
      <c r="C123" s="11">
        <v>2848</v>
      </c>
      <c r="D123" s="116">
        <f>hidden2!B86</f>
        <v>12</v>
      </c>
      <c r="E123" s="11" t="s">
        <v>204</v>
      </c>
      <c r="F123" s="116">
        <f>hidden2!D86</f>
        <v>12</v>
      </c>
    </row>
    <row r="124" spans="1:6" ht="135.15" customHeight="1" x14ac:dyDescent="0.25">
      <c r="A124" s="46" t="s">
        <v>747</v>
      </c>
      <c r="B124" s="11" t="s">
        <v>748</v>
      </c>
      <c r="C124" s="11">
        <v>2850</v>
      </c>
      <c r="D124" s="116">
        <f>hidden2!B87</f>
        <v>20</v>
      </c>
      <c r="E124" s="11" t="s">
        <v>204</v>
      </c>
      <c r="F124" s="116">
        <f>hidden2!D87</f>
        <v>20</v>
      </c>
    </row>
    <row r="125" spans="1:6" ht="135.15" customHeight="1" x14ac:dyDescent="0.25">
      <c r="A125" s="46" t="s">
        <v>749</v>
      </c>
      <c r="B125" s="11" t="s">
        <v>750</v>
      </c>
      <c r="C125" s="11">
        <v>2852</v>
      </c>
      <c r="D125" s="116">
        <f>hidden2!B88</f>
        <v>0</v>
      </c>
      <c r="E125" s="11" t="s">
        <v>204</v>
      </c>
      <c r="F125" s="116">
        <f>hidden2!D88</f>
        <v>0</v>
      </c>
    </row>
    <row r="126" spans="1:6" ht="135.15" customHeight="1" x14ac:dyDescent="0.25">
      <c r="A126" s="46" t="s">
        <v>751</v>
      </c>
      <c r="B126" s="11" t="s">
        <v>752</v>
      </c>
      <c r="C126" s="11">
        <v>2854</v>
      </c>
      <c r="D126" s="116">
        <f>hidden2!B89</f>
        <v>0</v>
      </c>
      <c r="E126" s="11" t="s">
        <v>204</v>
      </c>
      <c r="F126" s="116">
        <f>hidden2!D89</f>
        <v>0</v>
      </c>
    </row>
    <row r="127" spans="1:6" ht="135.75" customHeight="1" x14ac:dyDescent="0.25">
      <c r="A127" s="46" t="s">
        <v>825</v>
      </c>
      <c r="B127" s="11" t="s">
        <v>826</v>
      </c>
      <c r="C127" s="11">
        <v>2855</v>
      </c>
      <c r="D127" s="116">
        <f>hidden2!B90</f>
        <v>0</v>
      </c>
      <c r="E127" s="11" t="s">
        <v>204</v>
      </c>
      <c r="F127" s="116">
        <f>hidden2!D90</f>
        <v>0</v>
      </c>
    </row>
    <row r="128" spans="1:6" ht="21" customHeight="1" x14ac:dyDescent="0.25">
      <c r="A128" s="48" t="s">
        <v>827</v>
      </c>
      <c r="B128" s="11"/>
      <c r="C128" s="11" t="s">
        <v>736</v>
      </c>
      <c r="D128" s="59"/>
      <c r="E128" s="59"/>
      <c r="F128" s="11"/>
    </row>
    <row r="129" spans="1:6" ht="51" customHeight="1" x14ac:dyDescent="0.25">
      <c r="A129" s="46" t="s">
        <v>828</v>
      </c>
      <c r="B129" s="11" t="s">
        <v>829</v>
      </c>
      <c r="C129" s="11">
        <v>2856</v>
      </c>
      <c r="D129" s="116">
        <f>hidden2!B91</f>
        <v>6705719</v>
      </c>
      <c r="E129" s="116">
        <f>hidden2!C91</f>
        <v>6705719</v>
      </c>
      <c r="F129" s="11" t="s">
        <v>204</v>
      </c>
    </row>
    <row r="130" spans="1:6" ht="60" customHeight="1" x14ac:dyDescent="0.25">
      <c r="A130" s="46" t="s">
        <v>830</v>
      </c>
      <c r="B130" s="11" t="s">
        <v>831</v>
      </c>
      <c r="C130" s="11">
        <v>2857</v>
      </c>
      <c r="D130" s="116">
        <f>hidden2!B92</f>
        <v>31238</v>
      </c>
      <c r="E130" s="116">
        <f>hidden2!C92</f>
        <v>31238</v>
      </c>
      <c r="F130" s="11" t="s">
        <v>204</v>
      </c>
    </row>
    <row r="131" spans="1:6" ht="21" customHeight="1" x14ac:dyDescent="0.25">
      <c r="A131" s="48" t="s">
        <v>977</v>
      </c>
      <c r="B131" s="11"/>
      <c r="C131" s="11" t="s">
        <v>736</v>
      </c>
      <c r="D131" s="59"/>
      <c r="E131" s="59"/>
      <c r="F131" s="11"/>
    </row>
    <row r="132" spans="1:6" ht="60" customHeight="1" x14ac:dyDescent="0.25">
      <c r="A132" s="46" t="s">
        <v>832</v>
      </c>
      <c r="B132" s="11" t="s">
        <v>975</v>
      </c>
      <c r="C132" s="11">
        <v>2858</v>
      </c>
      <c r="D132" s="116">
        <f>hidden2!B93</f>
        <v>-77328</v>
      </c>
      <c r="E132" s="116">
        <f>hidden2!C93</f>
        <v>-77328</v>
      </c>
      <c r="F132" s="11" t="s">
        <v>204</v>
      </c>
    </row>
    <row r="133" spans="1:6" ht="68.25" customHeight="1" x14ac:dyDescent="0.25">
      <c r="A133" s="46" t="s">
        <v>833</v>
      </c>
      <c r="B133" s="11" t="s">
        <v>976</v>
      </c>
      <c r="C133" s="11">
        <v>2859</v>
      </c>
      <c r="D133" s="116">
        <f>hidden2!B94</f>
        <v>-2</v>
      </c>
      <c r="E133" s="116">
        <f>hidden2!C94</f>
        <v>-2</v>
      </c>
      <c r="F133" s="11" t="s">
        <v>204</v>
      </c>
    </row>
    <row r="134" spans="1:6" ht="21" customHeight="1" x14ac:dyDescent="0.25">
      <c r="A134" s="48" t="s">
        <v>834</v>
      </c>
      <c r="B134" s="11"/>
      <c r="C134" s="11" t="s">
        <v>736</v>
      </c>
      <c r="D134" s="59"/>
      <c r="E134" s="59"/>
      <c r="F134" s="11"/>
    </row>
    <row r="135" spans="1:6" ht="60" customHeight="1" x14ac:dyDescent="0.25">
      <c r="A135" s="46" t="s">
        <v>837</v>
      </c>
      <c r="B135" s="11" t="s">
        <v>835</v>
      </c>
      <c r="C135" s="11">
        <v>2860</v>
      </c>
      <c r="D135" s="116">
        <f>hidden2!B95</f>
        <v>81548</v>
      </c>
      <c r="E135" s="116">
        <f>hidden2!C95</f>
        <v>81548</v>
      </c>
      <c r="F135" s="11" t="s">
        <v>204</v>
      </c>
    </row>
    <row r="136" spans="1:6" ht="68.25" customHeight="1" x14ac:dyDescent="0.25">
      <c r="A136" s="46" t="s">
        <v>838</v>
      </c>
      <c r="B136" s="11" t="s">
        <v>836</v>
      </c>
      <c r="C136" s="11">
        <v>2861</v>
      </c>
      <c r="D136" s="116">
        <f>hidden2!B96</f>
        <v>3</v>
      </c>
      <c r="E136" s="116">
        <f>hidden2!C96</f>
        <v>3</v>
      </c>
      <c r="F136" s="11" t="s">
        <v>204</v>
      </c>
    </row>
    <row r="137" spans="1:6" ht="21" customHeight="1" x14ac:dyDescent="0.25">
      <c r="A137" s="48" t="s">
        <v>839</v>
      </c>
      <c r="B137" s="11"/>
      <c r="C137" s="11"/>
      <c r="D137" s="59"/>
      <c r="E137" s="59"/>
      <c r="F137" s="11"/>
    </row>
    <row r="138" spans="1:6" ht="60" customHeight="1" x14ac:dyDescent="0.25">
      <c r="A138" s="46" t="s">
        <v>840</v>
      </c>
      <c r="B138" s="11" t="s">
        <v>841</v>
      </c>
      <c r="C138" s="11">
        <v>2863</v>
      </c>
      <c r="D138" s="116">
        <f>hidden2!B97</f>
        <v>0</v>
      </c>
      <c r="E138" s="11" t="s">
        <v>204</v>
      </c>
      <c r="F138" s="116">
        <f>hidden2!D97</f>
        <v>0</v>
      </c>
    </row>
    <row r="139" spans="1:6" ht="60" customHeight="1" x14ac:dyDescent="0.25">
      <c r="A139" s="46" t="s">
        <v>843</v>
      </c>
      <c r="B139" s="11" t="s">
        <v>842</v>
      </c>
      <c r="C139" s="11">
        <v>2864</v>
      </c>
      <c r="D139" s="116">
        <f>hidden2!B98</f>
        <v>0</v>
      </c>
      <c r="E139" s="11" t="s">
        <v>204</v>
      </c>
      <c r="F139" s="116">
        <f>hidden2!D98</f>
        <v>0</v>
      </c>
    </row>
    <row r="140" spans="1:6" ht="21" customHeight="1" x14ac:dyDescent="0.25">
      <c r="A140" s="48" t="s">
        <v>844</v>
      </c>
      <c r="B140" s="11"/>
      <c r="C140" s="11"/>
      <c r="D140" s="59"/>
      <c r="E140" s="59"/>
      <c r="F140" s="11"/>
    </row>
    <row r="141" spans="1:6" ht="66.75" customHeight="1" x14ac:dyDescent="0.25">
      <c r="A141" s="46" t="s">
        <v>845</v>
      </c>
      <c r="B141" s="11" t="s">
        <v>846</v>
      </c>
      <c r="C141" s="11">
        <v>2865</v>
      </c>
      <c r="D141" s="116">
        <f>hidden2!B99</f>
        <v>11414266</v>
      </c>
      <c r="E141" s="11" t="s">
        <v>204</v>
      </c>
      <c r="F141" s="116">
        <f>hidden2!D99</f>
        <v>11414266</v>
      </c>
    </row>
    <row r="142" spans="1:6" ht="85.5" customHeight="1" x14ac:dyDescent="0.25">
      <c r="A142" s="46" t="s">
        <v>847</v>
      </c>
      <c r="B142" s="11" t="s">
        <v>848</v>
      </c>
      <c r="C142" s="11">
        <v>2866</v>
      </c>
      <c r="D142" s="116">
        <f>hidden2!B100</f>
        <v>808</v>
      </c>
      <c r="E142" s="11" t="s">
        <v>204</v>
      </c>
      <c r="F142" s="116">
        <f>hidden2!D100</f>
        <v>808</v>
      </c>
    </row>
  </sheetData>
  <mergeCells count="8">
    <mergeCell ref="A2:F2"/>
    <mergeCell ref="A3:F3"/>
    <mergeCell ref="A4:F4"/>
    <mergeCell ref="A6:A7"/>
    <mergeCell ref="B6:B7"/>
    <mergeCell ref="C6:C7"/>
    <mergeCell ref="D6:D7"/>
    <mergeCell ref="E6:F6"/>
  </mergeCells>
  <printOptions horizontalCentered="1"/>
  <pageMargins left="0.39370078740157483" right="0.39370078740157483" top="0.39370078740157483" bottom="0.39370078740157483" header="0.19685039370078741" footer="0"/>
  <pageSetup paperSize="9" scale="70" orientation="portrait" horizontalDpi="4294967295" verticalDpi="4294967295" r:id="rId1"/>
  <headerFooter>
    <oddHeader>&amp;R- &amp;P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90" zoomScaleNormal="90" workbookViewId="0">
      <selection activeCell="A6" sqref="A6"/>
    </sheetView>
  </sheetViews>
  <sheetFormatPr defaultColWidth="26.88671875" defaultRowHeight="13.2" x14ac:dyDescent="0.25"/>
  <cols>
    <col min="1" max="1" width="43" style="108" customWidth="1"/>
    <col min="2" max="2" width="26.88671875" style="108" customWidth="1"/>
    <col min="3" max="3" width="7.5546875" style="108" customWidth="1"/>
    <col min="4" max="16384" width="26.88671875" style="108"/>
  </cols>
  <sheetData>
    <row r="1" spans="1:9" ht="15" x14ac:dyDescent="0.25">
      <c r="A1" s="119"/>
      <c r="B1" s="119"/>
      <c r="C1" s="119"/>
      <c r="D1" s="120" t="s">
        <v>497</v>
      </c>
    </row>
    <row r="2" spans="1:9" ht="40.5" customHeight="1" x14ac:dyDescent="0.25">
      <c r="A2" s="175" t="s">
        <v>850</v>
      </c>
      <c r="B2" s="176"/>
      <c r="C2" s="176"/>
      <c r="D2" s="176"/>
    </row>
    <row r="3" spans="1:9" ht="18.75" customHeight="1" x14ac:dyDescent="0.25">
      <c r="A3" s="165" t="str">
        <f>hidden8!A9</f>
        <v>по состоянию на 01.07.2023 г.</v>
      </c>
      <c r="B3" s="165"/>
      <c r="C3" s="165"/>
      <c r="D3" s="165"/>
      <c r="E3" s="62"/>
      <c r="F3" s="62"/>
    </row>
    <row r="4" spans="1:9" x14ac:dyDescent="0.25">
      <c r="A4" s="174" t="s">
        <v>0</v>
      </c>
      <c r="B4" s="174"/>
      <c r="C4" s="174"/>
      <c r="D4" s="174"/>
    </row>
    <row r="5" spans="1:9" ht="15" x14ac:dyDescent="0.25">
      <c r="A5" s="166" t="s">
        <v>8</v>
      </c>
      <c r="B5" s="166"/>
      <c r="C5" s="166"/>
      <c r="D5" s="63"/>
    </row>
    <row r="6" spans="1:9" ht="74.25" customHeight="1" x14ac:dyDescent="0.3">
      <c r="A6" s="133" t="s">
        <v>163</v>
      </c>
      <c r="B6" s="121" t="s">
        <v>21</v>
      </c>
      <c r="C6" s="122" t="s">
        <v>215</v>
      </c>
      <c r="D6" s="65" t="s">
        <v>205</v>
      </c>
      <c r="E6" s="123"/>
    </row>
    <row r="7" spans="1:9" ht="75" customHeight="1" x14ac:dyDescent="0.25">
      <c r="A7" s="75" t="s">
        <v>502</v>
      </c>
      <c r="B7" s="124"/>
      <c r="C7" s="68">
        <v>2600</v>
      </c>
      <c r="D7" s="71">
        <f>hidden3!B1</f>
        <v>35040098</v>
      </c>
    </row>
    <row r="8" spans="1:9" ht="24" customHeight="1" x14ac:dyDescent="0.25">
      <c r="A8" s="125" t="s">
        <v>216</v>
      </c>
      <c r="B8" s="126"/>
      <c r="C8" s="70"/>
      <c r="D8" s="71"/>
    </row>
    <row r="9" spans="1:9" ht="25.5" customHeight="1" x14ac:dyDescent="0.25">
      <c r="A9" s="124" t="s">
        <v>218</v>
      </c>
      <c r="B9" s="124"/>
      <c r="C9" s="68">
        <v>2605</v>
      </c>
      <c r="D9" s="71">
        <f>hidden3!B2</f>
        <v>30978612</v>
      </c>
    </row>
    <row r="10" spans="1:9" ht="20.100000000000001" customHeight="1" x14ac:dyDescent="0.25">
      <c r="A10" s="127" t="s">
        <v>217</v>
      </c>
      <c r="B10" s="103"/>
      <c r="C10" s="70"/>
      <c r="D10" s="71"/>
    </row>
    <row r="11" spans="1:9" ht="357.75" customHeight="1" x14ac:dyDescent="0.25">
      <c r="A11" s="128" t="s">
        <v>219</v>
      </c>
      <c r="B11" s="68" t="s">
        <v>1073</v>
      </c>
      <c r="C11" s="70">
        <v>2610</v>
      </c>
      <c r="D11" s="71">
        <f>hidden3!B3</f>
        <v>7296290</v>
      </c>
    </row>
    <row r="12" spans="1:9" ht="32.25" customHeight="1" x14ac:dyDescent="0.25">
      <c r="A12" s="124" t="s">
        <v>1115</v>
      </c>
      <c r="B12" s="68" t="s">
        <v>38</v>
      </c>
      <c r="C12" s="70">
        <v>2615</v>
      </c>
      <c r="D12" s="71">
        <f>hidden3!B4</f>
        <v>0</v>
      </c>
    </row>
    <row r="13" spans="1:9" ht="408.75" customHeight="1" x14ac:dyDescent="0.25">
      <c r="A13" s="128" t="s">
        <v>220</v>
      </c>
      <c r="B13" s="96" t="s">
        <v>1116</v>
      </c>
      <c r="C13" s="70">
        <v>2620</v>
      </c>
      <c r="D13" s="71">
        <f>hidden3!B5</f>
        <v>4400558</v>
      </c>
      <c r="I13" s="129"/>
    </row>
    <row r="14" spans="1:9" ht="28.5" customHeight="1" x14ac:dyDescent="0.25">
      <c r="A14" s="124" t="s">
        <v>1113</v>
      </c>
      <c r="B14" s="68" t="s">
        <v>75</v>
      </c>
      <c r="C14" s="70">
        <v>2630</v>
      </c>
      <c r="D14" s="71">
        <f>hidden3!B6</f>
        <v>11474</v>
      </c>
    </row>
    <row r="15" spans="1:9" ht="30.75" customHeight="1" x14ac:dyDescent="0.25">
      <c r="A15" s="124" t="s">
        <v>214</v>
      </c>
      <c r="B15" s="68"/>
      <c r="C15" s="68">
        <v>2640</v>
      </c>
      <c r="D15" s="71">
        <f>hidden3!B7</f>
        <v>19270290</v>
      </c>
    </row>
    <row r="16" spans="1:9" s="132" customFormat="1" ht="30.15" customHeight="1" x14ac:dyDescent="0.25">
      <c r="A16" s="108"/>
      <c r="B16" s="130"/>
      <c r="C16" s="130"/>
      <c r="D16" s="131"/>
    </row>
  </sheetData>
  <mergeCells count="4">
    <mergeCell ref="A5:C5"/>
    <mergeCell ref="A4:D4"/>
    <mergeCell ref="A3:D3"/>
    <mergeCell ref="A2:D2"/>
  </mergeCells>
  <phoneticPr fontId="0" type="noConversion"/>
  <pageMargins left="0.78740157480314965" right="0.39370078740157483" top="0.39370078740157483" bottom="0.59055118110236227" header="0.19685039370078741" footer="0.51181102362204722"/>
  <pageSetup paperSize="9" scale="84" orientation="portrait" horizontalDpi="4294967292" r:id="rId1"/>
  <headerFooter alignWithMargins="0">
    <oddHeader xml:space="preserve">&amp;R- &amp;P -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zoomScaleNormal="100" workbookViewId="0">
      <selection activeCell="A7" sqref="A7"/>
    </sheetView>
  </sheetViews>
  <sheetFormatPr defaultRowHeight="13.2" x14ac:dyDescent="0.25"/>
  <cols>
    <col min="1" max="1" width="53.109375" style="2" customWidth="1"/>
    <col min="2" max="2" width="26.44140625" style="2" customWidth="1"/>
    <col min="3" max="3" width="6" style="2" customWidth="1"/>
    <col min="4" max="5" width="17.5546875" style="2" customWidth="1"/>
    <col min="6" max="16384" width="8.88671875" style="2"/>
  </cols>
  <sheetData>
    <row r="1" spans="1:6" ht="15.6" x14ac:dyDescent="0.3">
      <c r="A1" s="3"/>
      <c r="B1" s="3"/>
      <c r="C1" s="3"/>
      <c r="D1" s="3"/>
      <c r="E1" s="5" t="s">
        <v>497</v>
      </c>
      <c r="F1" s="58"/>
    </row>
    <row r="2" spans="1:6" ht="13.8" x14ac:dyDescent="0.25">
      <c r="A2" s="179" t="s">
        <v>209</v>
      </c>
      <c r="B2" s="179"/>
      <c r="C2" s="179"/>
      <c r="D2" s="179"/>
      <c r="E2" s="179"/>
    </row>
    <row r="3" spans="1:6" ht="46.5" customHeight="1" x14ac:dyDescent="0.25">
      <c r="A3" s="180" t="s">
        <v>499</v>
      </c>
      <c r="B3" s="180"/>
      <c r="C3" s="180"/>
      <c r="D3" s="180"/>
      <c r="E3" s="180"/>
    </row>
    <row r="4" spans="1:6" ht="15.75" customHeight="1" x14ac:dyDescent="0.25">
      <c r="A4" s="169" t="str">
        <f>hidden8!A9</f>
        <v>по состоянию на 01.07.2023 г.</v>
      </c>
      <c r="B4" s="169"/>
      <c r="C4" s="169"/>
      <c r="D4" s="169"/>
      <c r="E4" s="169"/>
    </row>
    <row r="5" spans="1:6" ht="13.8" x14ac:dyDescent="0.25">
      <c r="A5" s="178"/>
      <c r="B5" s="178"/>
      <c r="C5" s="178"/>
      <c r="D5" s="178"/>
      <c r="E5" s="178"/>
    </row>
    <row r="6" spans="1:6" ht="15.6" x14ac:dyDescent="0.3">
      <c r="A6" s="177" t="s">
        <v>8</v>
      </c>
      <c r="B6" s="177"/>
      <c r="C6" s="177"/>
      <c r="D6" s="6"/>
      <c r="E6" s="5" t="s">
        <v>205</v>
      </c>
    </row>
    <row r="7" spans="1:6" ht="48.75" customHeight="1" x14ac:dyDescent="0.25">
      <c r="A7" s="7"/>
      <c r="B7" s="8" t="s">
        <v>164</v>
      </c>
      <c r="C7" s="8" t="s">
        <v>201</v>
      </c>
      <c r="D7" s="8" t="s">
        <v>49</v>
      </c>
      <c r="E7" s="9" t="s">
        <v>207</v>
      </c>
    </row>
    <row r="8" spans="1:6" x14ac:dyDescent="0.25">
      <c r="A8" s="7" t="s">
        <v>199</v>
      </c>
      <c r="B8" s="7" t="s">
        <v>200</v>
      </c>
      <c r="C8" s="7" t="s">
        <v>202</v>
      </c>
      <c r="D8" s="7">
        <v>1</v>
      </c>
      <c r="E8" s="7">
        <v>2</v>
      </c>
    </row>
    <row r="9" spans="1:6" ht="36" customHeight="1" x14ac:dyDescent="0.25">
      <c r="A9" s="20" t="s">
        <v>226</v>
      </c>
      <c r="B9" s="37"/>
      <c r="C9" s="21">
        <v>3000</v>
      </c>
      <c r="D9" s="38">
        <f>hidden4!B1</f>
        <v>2384</v>
      </c>
      <c r="E9" s="38">
        <f>hidden4!C1</f>
        <v>-21725</v>
      </c>
    </row>
    <row r="10" spans="1:6" ht="35.4" customHeight="1" x14ac:dyDescent="0.25">
      <c r="A10" s="39" t="s">
        <v>1117</v>
      </c>
      <c r="B10" s="21" t="s">
        <v>9</v>
      </c>
      <c r="C10" s="40">
        <v>3060</v>
      </c>
      <c r="D10" s="38">
        <f>hidden4!B2</f>
        <v>2384</v>
      </c>
      <c r="E10" s="38">
        <f>hidden4!C2</f>
        <v>16666</v>
      </c>
    </row>
    <row r="11" spans="1:6" ht="18" customHeight="1" x14ac:dyDescent="0.25">
      <c r="A11" s="7" t="s">
        <v>208</v>
      </c>
      <c r="B11" s="21"/>
      <c r="C11" s="40"/>
      <c r="D11" s="41"/>
      <c r="E11" s="41"/>
    </row>
    <row r="12" spans="1:6" ht="33.75" customHeight="1" x14ac:dyDescent="0.25">
      <c r="A12" s="42" t="s">
        <v>189</v>
      </c>
      <c r="B12" s="21" t="s">
        <v>10</v>
      </c>
      <c r="C12" s="40">
        <v>3070</v>
      </c>
      <c r="D12" s="41">
        <f>hidden4!B3</f>
        <v>832</v>
      </c>
      <c r="E12" s="41">
        <f>hidden4!C3</f>
        <v>4464</v>
      </c>
    </row>
    <row r="13" spans="1:6" ht="50.25" customHeight="1" x14ac:dyDescent="0.25">
      <c r="A13" s="134" t="s">
        <v>979</v>
      </c>
      <c r="B13" s="43" t="s">
        <v>11</v>
      </c>
      <c r="C13" s="21">
        <v>3080</v>
      </c>
      <c r="D13" s="41">
        <f>hidden4!B4</f>
        <v>-18</v>
      </c>
      <c r="E13" s="41">
        <f>hidden4!C4</f>
        <v>8057</v>
      </c>
    </row>
    <row r="14" spans="1:6" ht="50.25" customHeight="1" x14ac:dyDescent="0.25">
      <c r="A14" s="12" t="s">
        <v>6</v>
      </c>
      <c r="B14" s="43" t="s">
        <v>12</v>
      </c>
      <c r="C14" s="21">
        <v>3090</v>
      </c>
      <c r="D14" s="41">
        <f>hidden4!B5</f>
        <v>1570</v>
      </c>
      <c r="E14" s="41">
        <f>hidden4!C5</f>
        <v>4145</v>
      </c>
    </row>
    <row r="15" spans="1:6" ht="69" customHeight="1" x14ac:dyDescent="0.25">
      <c r="A15" s="56" t="s">
        <v>978</v>
      </c>
      <c r="B15" s="21"/>
      <c r="C15" s="40">
        <v>3120</v>
      </c>
      <c r="D15" s="44" t="s">
        <v>204</v>
      </c>
      <c r="E15" s="41">
        <f>hidden4!C6</f>
        <v>-38391</v>
      </c>
    </row>
    <row r="16" spans="1:6" ht="19.5" customHeight="1" x14ac:dyDescent="0.25">
      <c r="A16" s="7" t="s">
        <v>208</v>
      </c>
      <c r="B16" s="40"/>
      <c r="C16" s="40"/>
      <c r="D16" s="44"/>
      <c r="E16" s="38"/>
    </row>
    <row r="17" spans="1:5" ht="39" customHeight="1" x14ac:dyDescent="0.25">
      <c r="A17" s="135" t="s">
        <v>980</v>
      </c>
      <c r="B17" s="21" t="s">
        <v>221</v>
      </c>
      <c r="C17" s="40">
        <v>3170</v>
      </c>
      <c r="D17" s="44" t="s">
        <v>204</v>
      </c>
      <c r="E17" s="38">
        <f>hidden4!C7</f>
        <v>-34898</v>
      </c>
    </row>
    <row r="18" spans="1:5" ht="43.5" customHeight="1" x14ac:dyDescent="0.25">
      <c r="A18" s="134" t="s">
        <v>1118</v>
      </c>
      <c r="B18" s="21" t="s">
        <v>222</v>
      </c>
      <c r="C18" s="40">
        <v>3190</v>
      </c>
      <c r="D18" s="44" t="s">
        <v>204</v>
      </c>
      <c r="E18" s="38">
        <f>hidden4!C8</f>
        <v>-3493</v>
      </c>
    </row>
    <row r="19" spans="1:5" x14ac:dyDescent="0.25">
      <c r="C19" s="4"/>
    </row>
    <row r="20" spans="1:5" x14ac:dyDescent="0.25">
      <c r="C20" s="4"/>
    </row>
    <row r="21" spans="1:5" x14ac:dyDescent="0.25">
      <c r="C21" s="4"/>
    </row>
    <row r="22" spans="1:5" x14ac:dyDescent="0.25">
      <c r="C22" s="4"/>
    </row>
    <row r="23" spans="1:5" x14ac:dyDescent="0.25">
      <c r="C23" s="4"/>
    </row>
    <row r="24" spans="1:5" x14ac:dyDescent="0.25">
      <c r="C24" s="4"/>
    </row>
  </sheetData>
  <mergeCells count="5">
    <mergeCell ref="A6:C6"/>
    <mergeCell ref="A5:E5"/>
    <mergeCell ref="A2:E2"/>
    <mergeCell ref="A3:E3"/>
    <mergeCell ref="A4:E4"/>
  </mergeCells>
  <phoneticPr fontId="0" type="noConversion"/>
  <printOptions horizontalCentered="1"/>
  <pageMargins left="0.19685039370078741" right="0.19685039370078741" top="0.39370078740157483" bottom="0.78740157480314965" header="0.19685039370078741" footer="0.51181102362204722"/>
  <pageSetup paperSize="9" scale="80" orientation="portrait" horizontalDpi="4294967292" r:id="rId1"/>
  <headerFooter alignWithMargins="0">
    <oddHeader>&amp;R- &amp;P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zoomScale="90" zoomScaleNormal="90" zoomScaleSheetLayoutView="75" workbookViewId="0">
      <selection activeCell="A8" sqref="A8:A9"/>
    </sheetView>
  </sheetViews>
  <sheetFormatPr defaultRowHeight="13.2" x14ac:dyDescent="0.25"/>
  <cols>
    <col min="1" max="1" width="42.44140625" style="2" customWidth="1"/>
    <col min="2" max="2" width="32.44140625" style="2" customWidth="1"/>
    <col min="3" max="3" width="5.5546875" style="2" customWidth="1"/>
    <col min="4" max="7" width="13.5546875" style="2" customWidth="1"/>
    <col min="8" max="8" width="14.5546875" style="2" customWidth="1"/>
    <col min="9" max="10" width="13.5546875" style="2" customWidth="1"/>
    <col min="11" max="16384" width="8.88671875" style="2"/>
  </cols>
  <sheetData>
    <row r="1" spans="1:12" ht="15.6" x14ac:dyDescent="0.3">
      <c r="A1" s="3"/>
      <c r="B1" s="3"/>
      <c r="C1" s="3"/>
      <c r="D1" s="3"/>
      <c r="E1" s="3"/>
      <c r="F1" s="3"/>
      <c r="G1" s="13"/>
      <c r="H1" s="3"/>
      <c r="I1" s="14"/>
      <c r="J1" s="14" t="s">
        <v>497</v>
      </c>
    </row>
    <row r="2" spans="1:12" x14ac:dyDescent="0.25">
      <c r="A2" s="3"/>
      <c r="B2" s="3"/>
      <c r="C2" s="3"/>
      <c r="D2" s="3"/>
      <c r="E2" s="3"/>
      <c r="F2" s="3"/>
      <c r="G2" s="3"/>
      <c r="H2" s="3"/>
      <c r="I2" s="15"/>
      <c r="J2" s="15"/>
      <c r="K2" s="16"/>
      <c r="L2" s="16"/>
    </row>
    <row r="3" spans="1:12" ht="17.399999999999999" customHeight="1" x14ac:dyDescent="0.25">
      <c r="A3" s="185" t="s">
        <v>212</v>
      </c>
      <c r="B3" s="185"/>
      <c r="C3" s="185"/>
      <c r="D3" s="185"/>
      <c r="E3" s="185"/>
      <c r="F3" s="185"/>
      <c r="G3" s="185"/>
      <c r="H3" s="185"/>
      <c r="I3" s="185"/>
      <c r="J3" s="185"/>
    </row>
    <row r="4" spans="1:12" ht="15.75" customHeight="1" x14ac:dyDescent="0.3">
      <c r="A4" s="168" t="s">
        <v>500</v>
      </c>
      <c r="B4" s="168"/>
      <c r="C4" s="168"/>
      <c r="D4" s="168"/>
      <c r="E4" s="168"/>
      <c r="F4" s="168"/>
      <c r="G4" s="168"/>
      <c r="H4" s="168"/>
      <c r="I4" s="168"/>
      <c r="J4" s="168"/>
    </row>
    <row r="5" spans="1:12" ht="13.8" x14ac:dyDescent="0.25">
      <c r="A5" s="169" t="str">
        <f>hidden8!A9</f>
        <v>по состоянию на 01.07.2023 г.</v>
      </c>
      <c r="B5" s="169"/>
      <c r="C5" s="169"/>
      <c r="D5" s="169"/>
      <c r="E5" s="169"/>
      <c r="F5" s="169"/>
      <c r="G5" s="169"/>
      <c r="H5" s="169"/>
      <c r="I5" s="169"/>
      <c r="J5" s="169"/>
    </row>
    <row r="6" spans="1:12" ht="13.8" x14ac:dyDescent="0.25">
      <c r="A6" s="17"/>
      <c r="B6" s="17"/>
      <c r="C6" s="17"/>
      <c r="D6" s="17"/>
      <c r="E6" s="17"/>
      <c r="F6" s="17"/>
      <c r="G6" s="17"/>
      <c r="H6" s="17"/>
      <c r="I6" s="17"/>
      <c r="J6" s="17"/>
    </row>
    <row r="7" spans="1:12" ht="15" x14ac:dyDescent="0.25">
      <c r="A7" s="189" t="s">
        <v>8</v>
      </c>
      <c r="B7" s="189"/>
      <c r="C7" s="189"/>
      <c r="D7" s="189"/>
      <c r="E7" s="189"/>
      <c r="F7" s="189"/>
      <c r="G7" s="189"/>
      <c r="H7" s="189"/>
      <c r="I7" s="14"/>
      <c r="J7" s="14" t="s">
        <v>211</v>
      </c>
    </row>
    <row r="8" spans="1:12" ht="18.75" customHeight="1" x14ac:dyDescent="0.25">
      <c r="A8" s="183"/>
      <c r="B8" s="190" t="s">
        <v>166</v>
      </c>
      <c r="C8" s="181" t="s">
        <v>201</v>
      </c>
      <c r="D8" s="181" t="s">
        <v>213</v>
      </c>
      <c r="E8" s="181" t="s">
        <v>245</v>
      </c>
      <c r="F8" s="186" t="s">
        <v>210</v>
      </c>
      <c r="G8" s="187"/>
      <c r="H8" s="187"/>
      <c r="I8" s="187"/>
      <c r="J8" s="188"/>
    </row>
    <row r="9" spans="1:12" ht="102.6" customHeight="1" x14ac:dyDescent="0.25">
      <c r="A9" s="184"/>
      <c r="B9" s="191"/>
      <c r="C9" s="182"/>
      <c r="D9" s="182"/>
      <c r="E9" s="182"/>
      <c r="F9" s="18" t="s">
        <v>1</v>
      </c>
      <c r="G9" s="18" t="s">
        <v>2</v>
      </c>
      <c r="H9" s="18" t="s">
        <v>198</v>
      </c>
      <c r="I9" s="18" t="s">
        <v>185</v>
      </c>
      <c r="J9" s="18" t="s">
        <v>186</v>
      </c>
    </row>
    <row r="10" spans="1:12" x14ac:dyDescent="0.25">
      <c r="A10" s="19" t="s">
        <v>199</v>
      </c>
      <c r="B10" s="19"/>
      <c r="C10" s="19" t="s">
        <v>202</v>
      </c>
      <c r="D10" s="19">
        <v>1</v>
      </c>
      <c r="E10" s="19">
        <v>2</v>
      </c>
      <c r="F10" s="19">
        <v>3</v>
      </c>
      <c r="G10" s="19">
        <v>4</v>
      </c>
      <c r="H10" s="19">
        <v>5</v>
      </c>
      <c r="I10" s="19">
        <v>6</v>
      </c>
      <c r="J10" s="19">
        <v>7</v>
      </c>
    </row>
    <row r="11" spans="1:12" ht="66.599999999999994" customHeight="1" x14ac:dyDescent="0.25">
      <c r="A11" s="20" t="s">
        <v>236</v>
      </c>
      <c r="B11" s="21" t="s">
        <v>165</v>
      </c>
      <c r="C11" s="19">
        <v>3300</v>
      </c>
      <c r="D11" s="41">
        <f>hidden5!B1</f>
        <v>932686986</v>
      </c>
      <c r="E11" s="41">
        <f>hidden5!C1</f>
        <v>495138038</v>
      </c>
      <c r="F11" s="41">
        <f>hidden5!D1</f>
        <v>495143460</v>
      </c>
      <c r="G11" s="41">
        <f>hidden5!E1</f>
        <v>123665310</v>
      </c>
      <c r="H11" s="41">
        <f>hidden5!F1</f>
        <v>-2711</v>
      </c>
      <c r="I11" s="41">
        <f>hidden5!G1</f>
        <v>-2711</v>
      </c>
      <c r="J11" s="41">
        <f>hidden5!H1</f>
        <v>0</v>
      </c>
    </row>
    <row r="12" spans="1:12" ht="15.6" customHeight="1" x14ac:dyDescent="0.25">
      <c r="A12" s="19" t="s">
        <v>208</v>
      </c>
      <c r="B12" s="19"/>
      <c r="C12" s="19"/>
      <c r="D12" s="41"/>
      <c r="E12" s="41"/>
      <c r="F12" s="41"/>
      <c r="G12" s="41"/>
      <c r="H12" s="41"/>
      <c r="I12" s="41"/>
      <c r="J12" s="41"/>
    </row>
    <row r="13" spans="1:12" ht="48" customHeight="1" x14ac:dyDescent="0.25">
      <c r="A13" s="22" t="s">
        <v>14</v>
      </c>
      <c r="B13" s="21" t="s">
        <v>151</v>
      </c>
      <c r="C13" s="19">
        <v>3310</v>
      </c>
      <c r="D13" s="41">
        <f>hidden5!B2</f>
        <v>638537785</v>
      </c>
      <c r="E13" s="41">
        <f>hidden5!C2</f>
        <v>326669405</v>
      </c>
      <c r="F13" s="41">
        <f>hidden5!D2</f>
        <v>326673755</v>
      </c>
      <c r="G13" s="41">
        <f>hidden5!E2</f>
        <v>78228916</v>
      </c>
      <c r="H13" s="41">
        <f>hidden5!F2</f>
        <v>-2175</v>
      </c>
      <c r="I13" s="41">
        <f>hidden5!G2</f>
        <v>-2175</v>
      </c>
      <c r="J13" s="147" t="s">
        <v>204</v>
      </c>
    </row>
    <row r="14" spans="1:12" ht="15" customHeight="1" x14ac:dyDescent="0.25">
      <c r="A14" s="23" t="s">
        <v>177</v>
      </c>
      <c r="B14" s="21"/>
      <c r="C14" s="19"/>
      <c r="D14" s="41"/>
      <c r="E14" s="41"/>
      <c r="F14" s="41"/>
      <c r="G14" s="41"/>
      <c r="H14" s="41"/>
      <c r="I14" s="41"/>
      <c r="J14" s="38"/>
    </row>
    <row r="15" spans="1:12" ht="56.1" customHeight="1" x14ac:dyDescent="0.25">
      <c r="A15" s="136" t="s">
        <v>1120</v>
      </c>
      <c r="B15" s="21" t="s">
        <v>167</v>
      </c>
      <c r="C15" s="19">
        <v>3312</v>
      </c>
      <c r="D15" s="41">
        <f>hidden5!B3</f>
        <v>638537801</v>
      </c>
      <c r="E15" s="41">
        <f>hidden5!C3</f>
        <v>326712902</v>
      </c>
      <c r="F15" s="41">
        <f>hidden5!D3</f>
        <v>326712902</v>
      </c>
      <c r="G15" s="41">
        <f>hidden5!E3</f>
        <v>78238160</v>
      </c>
      <c r="H15" s="147" t="s">
        <v>204</v>
      </c>
      <c r="I15" s="147" t="s">
        <v>204</v>
      </c>
      <c r="J15" s="147" t="s">
        <v>204</v>
      </c>
    </row>
    <row r="16" spans="1:12" ht="83.4" customHeight="1" x14ac:dyDescent="0.25">
      <c r="A16" s="136" t="s">
        <v>1119</v>
      </c>
      <c r="B16" s="21" t="s">
        <v>168</v>
      </c>
      <c r="C16" s="19">
        <v>3314</v>
      </c>
      <c r="D16" s="41">
        <f>hidden5!B4</f>
        <v>-16</v>
      </c>
      <c r="E16" s="41">
        <f>hidden5!C4</f>
        <v>-43497</v>
      </c>
      <c r="F16" s="41">
        <f>hidden5!D4</f>
        <v>-39147</v>
      </c>
      <c r="G16" s="41">
        <f>hidden5!E4</f>
        <v>-9244</v>
      </c>
      <c r="H16" s="41">
        <f>hidden5!F4</f>
        <v>-2175</v>
      </c>
      <c r="I16" s="41">
        <f>hidden5!G4</f>
        <v>-2175</v>
      </c>
      <c r="J16" s="147" t="s">
        <v>204</v>
      </c>
    </row>
    <row r="17" spans="1:10" ht="59.85" customHeight="1" x14ac:dyDescent="0.25">
      <c r="A17" s="22" t="s">
        <v>16</v>
      </c>
      <c r="B17" s="21" t="s">
        <v>152</v>
      </c>
      <c r="C17" s="19">
        <v>3320</v>
      </c>
      <c r="D17" s="41">
        <f>hidden5!B5</f>
        <v>294149639</v>
      </c>
      <c r="E17" s="41">
        <f>hidden5!C5</f>
        <v>168479677</v>
      </c>
      <c r="F17" s="41">
        <f>hidden5!D5</f>
        <v>168480749</v>
      </c>
      <c r="G17" s="41">
        <f>hidden5!E5</f>
        <v>45438836</v>
      </c>
      <c r="H17" s="41">
        <f>hidden5!F5</f>
        <v>-536</v>
      </c>
      <c r="I17" s="41">
        <f>hidden5!G5</f>
        <v>-536</v>
      </c>
      <c r="J17" s="147" t="s">
        <v>204</v>
      </c>
    </row>
    <row r="18" spans="1:10" ht="14.25" customHeight="1" x14ac:dyDescent="0.25">
      <c r="A18" s="23" t="s">
        <v>177</v>
      </c>
      <c r="B18" s="21"/>
      <c r="C18" s="19"/>
      <c r="D18" s="41"/>
      <c r="E18" s="41"/>
      <c r="F18" s="41"/>
      <c r="G18" s="41"/>
      <c r="H18" s="41"/>
      <c r="I18" s="41"/>
      <c r="J18" s="38"/>
    </row>
    <row r="19" spans="1:10" ht="100.5" customHeight="1" x14ac:dyDescent="0.25">
      <c r="A19" s="22" t="s">
        <v>549</v>
      </c>
      <c r="B19" s="21" t="s">
        <v>169</v>
      </c>
      <c r="C19" s="19">
        <v>3322</v>
      </c>
      <c r="D19" s="41">
        <f>hidden5!B6</f>
        <v>294139243</v>
      </c>
      <c r="E19" s="41">
        <f>hidden5!C6</f>
        <v>168490428</v>
      </c>
      <c r="F19" s="41">
        <f>hidden5!D6</f>
        <v>168490428</v>
      </c>
      <c r="G19" s="41">
        <f>hidden5!E6</f>
        <v>45441634</v>
      </c>
      <c r="H19" s="147" t="s">
        <v>204</v>
      </c>
      <c r="I19" s="147" t="s">
        <v>204</v>
      </c>
      <c r="J19" s="147" t="s">
        <v>204</v>
      </c>
    </row>
    <row r="20" spans="1:10" ht="92.4" customHeight="1" x14ac:dyDescent="0.25">
      <c r="A20" s="22" t="s">
        <v>17</v>
      </c>
      <c r="B20" s="21" t="s">
        <v>170</v>
      </c>
      <c r="C20" s="19">
        <v>3324</v>
      </c>
      <c r="D20" s="41">
        <f>hidden5!B7</f>
        <v>10396</v>
      </c>
      <c r="E20" s="41">
        <f>hidden5!C7</f>
        <v>-10751</v>
      </c>
      <c r="F20" s="41">
        <f>hidden5!D7</f>
        <v>-9679</v>
      </c>
      <c r="G20" s="41">
        <f>hidden5!E7</f>
        <v>-2798</v>
      </c>
      <c r="H20" s="41">
        <f>hidden5!F7</f>
        <v>-536</v>
      </c>
      <c r="I20" s="41">
        <f>hidden5!G7</f>
        <v>-536</v>
      </c>
      <c r="J20" s="147" t="s">
        <v>204</v>
      </c>
    </row>
    <row r="21" spans="1:10" ht="73.5" customHeight="1" x14ac:dyDescent="0.25">
      <c r="A21" s="24" t="s">
        <v>13</v>
      </c>
      <c r="B21" s="21" t="s">
        <v>171</v>
      </c>
      <c r="C21" s="19">
        <v>3330</v>
      </c>
      <c r="D21" s="41">
        <f>hidden5!B8</f>
        <v>-10</v>
      </c>
      <c r="E21" s="41">
        <f>hidden5!C8</f>
        <v>0</v>
      </c>
      <c r="F21" s="147" t="s">
        <v>204</v>
      </c>
      <c r="G21" s="147" t="s">
        <v>204</v>
      </c>
      <c r="H21" s="41">
        <f>hidden5!F8</f>
        <v>0</v>
      </c>
      <c r="I21" s="41">
        <f>hidden5!G8</f>
        <v>0</v>
      </c>
      <c r="J21" s="41">
        <f>hidden5!H8</f>
        <v>0</v>
      </c>
    </row>
    <row r="22" spans="1:10" ht="62.4" customHeight="1" x14ac:dyDescent="0.25">
      <c r="A22" s="24" t="s">
        <v>548</v>
      </c>
      <c r="B22" s="21" t="s">
        <v>172</v>
      </c>
      <c r="C22" s="19">
        <v>3350</v>
      </c>
      <c r="D22" s="41">
        <f>hidden5!B9</f>
        <v>-428</v>
      </c>
      <c r="E22" s="41">
        <f>hidden5!C9</f>
        <v>-11044</v>
      </c>
      <c r="F22" s="41">
        <f>hidden5!D9</f>
        <v>-11044</v>
      </c>
      <c r="G22" s="41">
        <f>hidden5!E9</f>
        <v>-2442</v>
      </c>
      <c r="H22" s="147" t="s">
        <v>204</v>
      </c>
      <c r="I22" s="147" t="s">
        <v>204</v>
      </c>
      <c r="J22" s="147" t="s">
        <v>204</v>
      </c>
    </row>
    <row r="23" spans="1:10" ht="42" customHeight="1" x14ac:dyDescent="0.25">
      <c r="A23" s="25" t="s">
        <v>178</v>
      </c>
      <c r="B23" s="21" t="s">
        <v>15</v>
      </c>
      <c r="C23" s="19">
        <v>3400</v>
      </c>
      <c r="D23" s="41">
        <f>hidden5!B10</f>
        <v>75431</v>
      </c>
      <c r="E23" s="41">
        <f>hidden5!C10</f>
        <v>-997695</v>
      </c>
      <c r="F23" s="41">
        <f>hidden5!D10</f>
        <v>-997339</v>
      </c>
      <c r="G23" s="41">
        <f>hidden5!E10</f>
        <v>-940679</v>
      </c>
      <c r="H23" s="41">
        <f>hidden5!F10</f>
        <v>-178</v>
      </c>
      <c r="I23" s="41">
        <f>hidden5!G10</f>
        <v>-178</v>
      </c>
      <c r="J23" s="147" t="s">
        <v>204</v>
      </c>
    </row>
    <row r="24" spans="1:10" ht="15" customHeight="1" x14ac:dyDescent="0.25">
      <c r="A24" s="26" t="s">
        <v>208</v>
      </c>
      <c r="B24" s="21"/>
      <c r="C24" s="19"/>
      <c r="D24" s="41"/>
      <c r="E24" s="41"/>
      <c r="F24" s="41"/>
      <c r="G24" s="41"/>
      <c r="H24" s="41"/>
      <c r="I24" s="41"/>
      <c r="J24" s="38"/>
    </row>
    <row r="25" spans="1:10" ht="30.15" customHeight="1" x14ac:dyDescent="0.25">
      <c r="A25" s="25" t="s">
        <v>179</v>
      </c>
      <c r="B25" s="21" t="s">
        <v>173</v>
      </c>
      <c r="C25" s="19">
        <v>3410</v>
      </c>
      <c r="D25" s="41">
        <f>hidden5!B11</f>
        <v>75416</v>
      </c>
      <c r="E25" s="41">
        <f>hidden5!C11</f>
        <v>-994158</v>
      </c>
      <c r="F25" s="41">
        <f>hidden5!D11</f>
        <v>-994158</v>
      </c>
      <c r="G25" s="41">
        <f>hidden5!E11</f>
        <v>-937269</v>
      </c>
      <c r="H25" s="147" t="s">
        <v>204</v>
      </c>
      <c r="I25" s="147" t="s">
        <v>204</v>
      </c>
      <c r="J25" s="147" t="s">
        <v>204</v>
      </c>
    </row>
    <row r="26" spans="1:10" ht="57.6" customHeight="1" x14ac:dyDescent="0.25">
      <c r="A26" s="25" t="s">
        <v>180</v>
      </c>
      <c r="B26" s="21" t="s">
        <v>174</v>
      </c>
      <c r="C26" s="19">
        <v>3420</v>
      </c>
      <c r="D26" s="41">
        <f>hidden5!B12</f>
        <v>15</v>
      </c>
      <c r="E26" s="41">
        <f>hidden5!C12</f>
        <v>-3537</v>
      </c>
      <c r="F26" s="41">
        <f>hidden5!D12</f>
        <v>-3181</v>
      </c>
      <c r="G26" s="41">
        <f>hidden5!E12</f>
        <v>-3410</v>
      </c>
      <c r="H26" s="41">
        <f>hidden5!F12</f>
        <v>-178</v>
      </c>
      <c r="I26" s="41">
        <f>hidden5!G12</f>
        <v>-178</v>
      </c>
      <c r="J26" s="147" t="s">
        <v>204</v>
      </c>
    </row>
    <row r="27" spans="1:10" ht="33" customHeight="1" x14ac:dyDescent="0.25">
      <c r="A27" s="27" t="s">
        <v>18</v>
      </c>
      <c r="B27" s="21" t="s">
        <v>19</v>
      </c>
      <c r="C27" s="19">
        <v>3500</v>
      </c>
      <c r="D27" s="41">
        <f>hidden5!B13</f>
        <v>17777976</v>
      </c>
      <c r="E27" s="41">
        <f>hidden5!C13</f>
        <v>12740110</v>
      </c>
      <c r="F27" s="41">
        <f>hidden5!D13</f>
        <v>12740194</v>
      </c>
      <c r="G27" s="41">
        <f>hidden5!E13</f>
        <v>12706655</v>
      </c>
      <c r="H27" s="41">
        <f>hidden5!F13</f>
        <v>-30</v>
      </c>
      <c r="I27" s="41">
        <f>hidden5!G13</f>
        <v>-54</v>
      </c>
      <c r="J27" s="147" t="s">
        <v>204</v>
      </c>
    </row>
    <row r="28" spans="1:10" ht="15" customHeight="1" x14ac:dyDescent="0.25">
      <c r="A28" s="26" t="s">
        <v>208</v>
      </c>
      <c r="B28" s="27"/>
      <c r="C28" s="19"/>
      <c r="D28" s="41"/>
      <c r="E28" s="41"/>
      <c r="F28" s="41"/>
      <c r="G28" s="41"/>
      <c r="H28" s="41"/>
      <c r="I28" s="41"/>
      <c r="J28" s="38"/>
    </row>
    <row r="29" spans="1:10" ht="24" customHeight="1" x14ac:dyDescent="0.25">
      <c r="A29" s="27" t="s">
        <v>182</v>
      </c>
      <c r="B29" s="21" t="s">
        <v>175</v>
      </c>
      <c r="C29" s="19">
        <v>3510</v>
      </c>
      <c r="D29" s="41">
        <f>hidden5!B14</f>
        <v>17777976</v>
      </c>
      <c r="E29" s="41">
        <f>hidden5!C14</f>
        <v>12740928</v>
      </c>
      <c r="F29" s="41">
        <f>hidden5!D14</f>
        <v>12740928</v>
      </c>
      <c r="G29" s="41">
        <f>hidden5!E14</f>
        <v>12707239</v>
      </c>
      <c r="H29" s="147" t="s">
        <v>204</v>
      </c>
      <c r="I29" s="147" t="s">
        <v>204</v>
      </c>
      <c r="J29" s="147" t="s">
        <v>204</v>
      </c>
    </row>
    <row r="30" spans="1:10" ht="46.5" customHeight="1" x14ac:dyDescent="0.25">
      <c r="A30" s="27" t="s">
        <v>181</v>
      </c>
      <c r="B30" s="21" t="s">
        <v>176</v>
      </c>
      <c r="C30" s="19">
        <v>3520</v>
      </c>
      <c r="D30" s="41">
        <f>hidden5!B15</f>
        <v>0</v>
      </c>
      <c r="E30" s="41">
        <f>hidden5!C15</f>
        <v>-818</v>
      </c>
      <c r="F30" s="41">
        <f>hidden5!D15</f>
        <v>-734</v>
      </c>
      <c r="G30" s="41">
        <f>hidden5!E15</f>
        <v>-584</v>
      </c>
      <c r="H30" s="41">
        <f>hidden5!F15</f>
        <v>-30</v>
      </c>
      <c r="I30" s="41">
        <f>hidden5!G15</f>
        <v>-54</v>
      </c>
      <c r="J30" s="147" t="s">
        <v>204</v>
      </c>
    </row>
    <row r="31" spans="1:10" ht="58.35" customHeight="1" x14ac:dyDescent="0.25">
      <c r="A31" s="12" t="s">
        <v>775</v>
      </c>
      <c r="B31" s="11" t="s">
        <v>227</v>
      </c>
      <c r="C31" s="11">
        <v>3530</v>
      </c>
      <c r="D31" s="41">
        <f>hidden5!B16</f>
        <v>42677611</v>
      </c>
      <c r="E31" s="41">
        <f>hidden5!C16</f>
        <v>17498275</v>
      </c>
      <c r="F31" s="41">
        <f>hidden5!D16</f>
        <v>17498275</v>
      </c>
      <c r="G31" s="41">
        <f>hidden5!E16</f>
        <v>13255918</v>
      </c>
      <c r="H31" s="147" t="s">
        <v>204</v>
      </c>
      <c r="I31" s="147" t="s">
        <v>204</v>
      </c>
      <c r="J31" s="147" t="s">
        <v>204</v>
      </c>
    </row>
    <row r="32" spans="1:10" ht="16.5" customHeight="1" x14ac:dyDescent="0.25">
      <c r="A32" s="26" t="s">
        <v>208</v>
      </c>
      <c r="B32" s="11"/>
      <c r="C32" s="11"/>
      <c r="D32" s="41"/>
      <c r="E32" s="148"/>
      <c r="F32" s="148"/>
      <c r="G32" s="148"/>
      <c r="H32" s="148"/>
      <c r="I32" s="148"/>
      <c r="J32" s="148"/>
    </row>
    <row r="33" spans="1:13" ht="50.25" customHeight="1" x14ac:dyDescent="0.25">
      <c r="A33" s="28" t="s">
        <v>228</v>
      </c>
      <c r="B33" s="11" t="s">
        <v>229</v>
      </c>
      <c r="C33" s="11">
        <v>3531</v>
      </c>
      <c r="D33" s="41">
        <f>hidden5!B17</f>
        <v>23180105</v>
      </c>
      <c r="E33" s="41">
        <f>hidden5!C17</f>
        <v>9580693</v>
      </c>
      <c r="F33" s="41">
        <f>hidden5!D17</f>
        <v>9580693</v>
      </c>
      <c r="G33" s="41">
        <f>hidden5!E17</f>
        <v>9569273</v>
      </c>
      <c r="H33" s="147" t="s">
        <v>204</v>
      </c>
      <c r="I33" s="147" t="s">
        <v>204</v>
      </c>
      <c r="J33" s="147" t="s">
        <v>204</v>
      </c>
    </row>
    <row r="34" spans="1:13" ht="59.1" customHeight="1" x14ac:dyDescent="0.25">
      <c r="A34" s="28" t="s">
        <v>230</v>
      </c>
      <c r="B34" s="11" t="s">
        <v>231</v>
      </c>
      <c r="C34" s="11">
        <v>3532</v>
      </c>
      <c r="D34" s="41">
        <f>hidden5!B18</f>
        <v>6788183</v>
      </c>
      <c r="E34" s="41">
        <f>hidden5!C18</f>
        <v>3008729</v>
      </c>
      <c r="F34" s="41">
        <f>hidden5!D18</f>
        <v>3008729</v>
      </c>
      <c r="G34" s="41">
        <f>hidden5!E18</f>
        <v>3008729</v>
      </c>
      <c r="H34" s="147" t="s">
        <v>204</v>
      </c>
      <c r="I34" s="147" t="s">
        <v>204</v>
      </c>
      <c r="J34" s="147" t="s">
        <v>204</v>
      </c>
      <c r="K34" s="29"/>
      <c r="L34" s="29"/>
      <c r="M34" s="29"/>
    </row>
    <row r="35" spans="1:13" ht="56.4" customHeight="1" x14ac:dyDescent="0.25">
      <c r="A35" s="28" t="s">
        <v>456</v>
      </c>
      <c r="B35" s="11" t="s">
        <v>241</v>
      </c>
      <c r="C35" s="11">
        <v>3533</v>
      </c>
      <c r="D35" s="41">
        <f>hidden5!B19</f>
        <v>11019513</v>
      </c>
      <c r="E35" s="41">
        <f>hidden5!C19</f>
        <v>4172656</v>
      </c>
      <c r="F35" s="41">
        <f>hidden5!D19</f>
        <v>4172656</v>
      </c>
      <c r="G35" s="41">
        <f>hidden5!E19</f>
        <v>9356</v>
      </c>
      <c r="H35" s="147" t="s">
        <v>204</v>
      </c>
      <c r="I35" s="147" t="s">
        <v>204</v>
      </c>
      <c r="J35" s="147" t="s">
        <v>204</v>
      </c>
      <c r="K35" s="30"/>
      <c r="L35" s="29"/>
      <c r="M35" s="29"/>
    </row>
    <row r="36" spans="1:13" ht="56.4" customHeight="1" x14ac:dyDescent="0.25">
      <c r="A36" s="28" t="s">
        <v>457</v>
      </c>
      <c r="B36" s="11" t="s">
        <v>459</v>
      </c>
      <c r="C36" s="11">
        <v>3534</v>
      </c>
      <c r="D36" s="41">
        <f>hidden5!B20</f>
        <v>455577</v>
      </c>
      <c r="E36" s="41">
        <f>hidden5!C20</f>
        <v>203401</v>
      </c>
      <c r="F36" s="41">
        <f>hidden5!D20</f>
        <v>203401</v>
      </c>
      <c r="G36" s="41">
        <f>hidden5!E20</f>
        <v>135764</v>
      </c>
      <c r="H36" s="147" t="s">
        <v>204</v>
      </c>
      <c r="I36" s="147" t="s">
        <v>204</v>
      </c>
      <c r="J36" s="147" t="s">
        <v>204</v>
      </c>
      <c r="K36" s="30"/>
      <c r="L36" s="29"/>
      <c r="M36" s="29"/>
    </row>
    <row r="37" spans="1:13" ht="56.4" customHeight="1" x14ac:dyDescent="0.25">
      <c r="A37" s="28" t="s">
        <v>458</v>
      </c>
      <c r="B37" s="11" t="s">
        <v>460</v>
      </c>
      <c r="C37" s="11">
        <v>3535</v>
      </c>
      <c r="D37" s="41">
        <f>hidden5!B21</f>
        <v>0</v>
      </c>
      <c r="E37" s="41">
        <f>hidden5!C21</f>
        <v>0</v>
      </c>
      <c r="F37" s="41">
        <f>hidden5!D21</f>
        <v>0</v>
      </c>
      <c r="G37" s="41">
        <f>hidden5!E21</f>
        <v>0</v>
      </c>
      <c r="H37" s="147" t="s">
        <v>204</v>
      </c>
      <c r="I37" s="147" t="s">
        <v>204</v>
      </c>
      <c r="J37" s="147" t="s">
        <v>204</v>
      </c>
      <c r="K37" s="30"/>
      <c r="L37" s="29"/>
      <c r="M37" s="29"/>
    </row>
    <row r="38" spans="1:13" ht="56.4" customHeight="1" x14ac:dyDescent="0.25">
      <c r="A38" s="28" t="s">
        <v>777</v>
      </c>
      <c r="B38" s="11" t="s">
        <v>776</v>
      </c>
      <c r="C38" s="11">
        <v>3536</v>
      </c>
      <c r="D38" s="41">
        <f>hidden5!B22</f>
        <v>1234233</v>
      </c>
      <c r="E38" s="41">
        <f>hidden5!C22</f>
        <v>532796</v>
      </c>
      <c r="F38" s="41">
        <f>hidden5!D22</f>
        <v>532796</v>
      </c>
      <c r="G38" s="41">
        <f>hidden5!E22</f>
        <v>532796</v>
      </c>
      <c r="H38" s="147" t="s">
        <v>204</v>
      </c>
      <c r="I38" s="147" t="s">
        <v>204</v>
      </c>
      <c r="J38" s="147" t="s">
        <v>204</v>
      </c>
      <c r="K38" s="30"/>
      <c r="L38" s="29"/>
      <c r="M38" s="29"/>
    </row>
    <row r="39" spans="1:13" ht="57.6" customHeight="1" x14ac:dyDescent="0.25">
      <c r="A39" s="12" t="s">
        <v>235</v>
      </c>
      <c r="B39" s="11" t="s">
        <v>232</v>
      </c>
      <c r="C39" s="11">
        <v>3540</v>
      </c>
      <c r="D39" s="41">
        <f>hidden5!B23</f>
        <v>0</v>
      </c>
      <c r="E39" s="41">
        <f>hidden5!C23</f>
        <v>-1903</v>
      </c>
      <c r="F39" s="41">
        <f>hidden5!D23</f>
        <v>-1873</v>
      </c>
      <c r="G39" s="41">
        <f>hidden5!E23</f>
        <v>-27</v>
      </c>
      <c r="H39" s="41">
        <f>hidden5!F23</f>
        <v>-15</v>
      </c>
      <c r="I39" s="41">
        <f>hidden5!G23</f>
        <v>-15</v>
      </c>
      <c r="J39" s="147" t="s">
        <v>204</v>
      </c>
      <c r="K39" s="29"/>
      <c r="L39" s="29"/>
      <c r="M39" s="29"/>
    </row>
    <row r="40" spans="1:13" ht="15" customHeight="1" x14ac:dyDescent="0.25">
      <c r="A40" s="26" t="s">
        <v>208</v>
      </c>
      <c r="B40" s="11"/>
      <c r="C40" s="11"/>
      <c r="D40" s="41"/>
      <c r="E40" s="148"/>
      <c r="F40" s="148"/>
      <c r="G40" s="148"/>
      <c r="H40" s="148"/>
      <c r="I40" s="148"/>
      <c r="J40" s="148"/>
    </row>
    <row r="41" spans="1:13" ht="43.5" customHeight="1" x14ac:dyDescent="0.25">
      <c r="A41" s="28" t="s">
        <v>243</v>
      </c>
      <c r="B41" s="11" t="s">
        <v>233</v>
      </c>
      <c r="C41" s="11">
        <v>3541</v>
      </c>
      <c r="D41" s="41">
        <f>hidden5!B24</f>
        <v>0</v>
      </c>
      <c r="E41" s="41">
        <f>hidden5!C24</f>
        <v>-1582</v>
      </c>
      <c r="F41" s="41">
        <f>hidden5!D24</f>
        <v>-1582</v>
      </c>
      <c r="G41" s="41">
        <f>hidden5!E24</f>
        <v>-27</v>
      </c>
      <c r="H41" s="147" t="s">
        <v>204</v>
      </c>
      <c r="I41" s="147" t="s">
        <v>204</v>
      </c>
      <c r="J41" s="147" t="s">
        <v>204</v>
      </c>
    </row>
    <row r="42" spans="1:13" ht="64.5" customHeight="1" x14ac:dyDescent="0.25">
      <c r="A42" s="28" t="s">
        <v>244</v>
      </c>
      <c r="B42" s="11" t="s">
        <v>234</v>
      </c>
      <c r="C42" s="11">
        <v>3542</v>
      </c>
      <c r="D42" s="41">
        <f>hidden5!B25</f>
        <v>0</v>
      </c>
      <c r="E42" s="41">
        <f>hidden5!C25</f>
        <v>-321</v>
      </c>
      <c r="F42" s="41">
        <f>hidden5!D25</f>
        <v>-291</v>
      </c>
      <c r="G42" s="41">
        <f>hidden5!E25</f>
        <v>0</v>
      </c>
      <c r="H42" s="41">
        <f>hidden5!F25</f>
        <v>-15</v>
      </c>
      <c r="I42" s="41">
        <f>hidden5!G25</f>
        <v>-15</v>
      </c>
      <c r="J42" s="147" t="s">
        <v>204</v>
      </c>
    </row>
    <row r="43" spans="1:13" ht="17.850000000000001" customHeight="1" x14ac:dyDescent="0.25">
      <c r="A43" s="31" t="s">
        <v>572</v>
      </c>
      <c r="B43" s="11" t="s">
        <v>573</v>
      </c>
      <c r="C43" s="11">
        <v>3545</v>
      </c>
      <c r="D43" s="41">
        <f>hidden5!B26</f>
        <v>27420718</v>
      </c>
      <c r="E43" s="41">
        <f>hidden5!C26</f>
        <v>25098506</v>
      </c>
      <c r="F43" s="41">
        <f>hidden5!D26</f>
        <v>15812057</v>
      </c>
      <c r="G43" s="41">
        <f>hidden5!E26</f>
        <v>0</v>
      </c>
      <c r="H43" s="41">
        <f>hidden5!F26</f>
        <v>9286449</v>
      </c>
      <c r="I43" s="147" t="s">
        <v>204</v>
      </c>
      <c r="J43" s="147" t="s">
        <v>204</v>
      </c>
    </row>
    <row r="44" spans="1:13" ht="12.75" customHeight="1" x14ac:dyDescent="0.25">
      <c r="A44" s="32"/>
      <c r="B44" s="32"/>
      <c r="C44" s="32"/>
      <c r="D44" s="32"/>
      <c r="E44" s="32"/>
      <c r="F44" s="32"/>
      <c r="G44" s="32"/>
      <c r="H44" s="32"/>
      <c r="I44" s="32"/>
      <c r="J44" s="32"/>
    </row>
    <row r="45" spans="1:13" ht="12.75" customHeight="1" x14ac:dyDescent="0.25">
      <c r="A45" s="32"/>
      <c r="B45" s="32"/>
      <c r="C45" s="32"/>
      <c r="D45" s="32"/>
      <c r="E45" s="32"/>
      <c r="F45" s="32"/>
      <c r="G45" s="32"/>
      <c r="H45" s="32"/>
      <c r="I45" s="32"/>
      <c r="J45" s="32"/>
    </row>
    <row r="46" spans="1:13" ht="12.75" customHeight="1" x14ac:dyDescent="0.25">
      <c r="A46" s="32"/>
      <c r="B46" s="32"/>
      <c r="C46" s="32"/>
      <c r="D46" s="32"/>
      <c r="E46" s="32"/>
      <c r="F46" s="32"/>
      <c r="G46" s="32"/>
      <c r="H46" s="32"/>
      <c r="I46" s="32"/>
      <c r="J46" s="32"/>
    </row>
    <row r="47" spans="1:13" ht="12.75" customHeight="1" x14ac:dyDescent="0.25">
      <c r="A47" s="32"/>
      <c r="C47" s="33"/>
      <c r="D47" s="33"/>
      <c r="E47" s="33"/>
      <c r="F47" s="33"/>
      <c r="G47" s="33"/>
      <c r="I47" s="32"/>
      <c r="J47" s="32"/>
    </row>
    <row r="48" spans="1:13" ht="12.75" customHeight="1" x14ac:dyDescent="0.25">
      <c r="A48" s="32"/>
      <c r="B48" s="32"/>
      <c r="C48" s="32"/>
      <c r="D48" s="32"/>
      <c r="E48" s="32"/>
      <c r="F48" s="32"/>
      <c r="G48" s="32"/>
      <c r="H48" s="32"/>
      <c r="I48" s="32"/>
      <c r="J48" s="32"/>
    </row>
    <row r="49" spans="1:10" ht="17.399999999999999" customHeight="1" x14ac:dyDescent="0.25">
      <c r="A49" s="34"/>
      <c r="B49" s="34"/>
      <c r="C49" s="35"/>
      <c r="D49" s="35"/>
      <c r="E49" s="35"/>
      <c r="F49" s="35"/>
      <c r="G49" s="35"/>
      <c r="H49" s="35"/>
      <c r="J49" s="3"/>
    </row>
    <row r="50" spans="1:10" x14ac:dyDescent="0.25">
      <c r="A50" s="36"/>
      <c r="B50" s="36"/>
      <c r="C50" s="3"/>
      <c r="D50" s="3"/>
      <c r="E50" s="3"/>
      <c r="F50" s="3"/>
      <c r="G50" s="3"/>
      <c r="H50" s="3"/>
      <c r="J50" s="57"/>
    </row>
    <row r="51" spans="1:10" x14ac:dyDescent="0.25">
      <c r="A51" s="3"/>
      <c r="B51" s="3"/>
      <c r="C51" s="3"/>
      <c r="D51" s="3"/>
      <c r="E51" s="3"/>
      <c r="F51" s="3"/>
      <c r="G51" s="3"/>
      <c r="H51" s="3"/>
      <c r="I51" s="3"/>
      <c r="J51" s="3"/>
    </row>
  </sheetData>
  <mergeCells count="10">
    <mergeCell ref="E8:E9"/>
    <mergeCell ref="A8:A9"/>
    <mergeCell ref="A3:J3"/>
    <mergeCell ref="A4:J4"/>
    <mergeCell ref="C8:C9"/>
    <mergeCell ref="D8:D9"/>
    <mergeCell ref="F8:J8"/>
    <mergeCell ref="A5:J5"/>
    <mergeCell ref="A7:H7"/>
    <mergeCell ref="B8:B9"/>
  </mergeCells>
  <phoneticPr fontId="0" type="noConversion"/>
  <printOptions horizontalCentered="1"/>
  <pageMargins left="0.19685039370078741" right="0.19685039370078741" top="0.39370078740157483" bottom="0.59055118110236227" header="0.19685039370078741" footer="0.51181102362204722"/>
  <pageSetup paperSize="9" scale="75" orientation="landscape" horizontalDpi="4294967292" r:id="rId1"/>
  <headerFooter alignWithMargins="0">
    <oddHeader>&amp;R- &amp;P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zoomScale="90" zoomScaleNormal="90" workbookViewId="0">
      <selection activeCell="A5" sqref="A5:A7"/>
    </sheetView>
  </sheetViews>
  <sheetFormatPr defaultColWidth="8.109375" defaultRowHeight="13.2" x14ac:dyDescent="0.25"/>
  <cols>
    <col min="1" max="1" width="50.6640625" style="137" customWidth="1"/>
    <col min="2" max="2" width="28.33203125" style="137" customWidth="1"/>
    <col min="3" max="3" width="8.109375" style="137" customWidth="1"/>
    <col min="4" max="5" width="17.109375" style="137" customWidth="1"/>
    <col min="6" max="7" width="16.109375" style="137" customWidth="1"/>
    <col min="8" max="253" width="8.88671875" style="137" customWidth="1"/>
    <col min="254" max="254" width="47.5546875" style="137" customWidth="1"/>
    <col min="255" max="255" width="24.44140625" style="137" customWidth="1"/>
    <col min="256" max="16384" width="8.109375" style="137"/>
  </cols>
  <sheetData>
    <row r="1" spans="1:7" x14ac:dyDescent="0.25">
      <c r="G1" s="120" t="s">
        <v>497</v>
      </c>
    </row>
    <row r="2" spans="1:7" ht="33" customHeight="1" x14ac:dyDescent="0.25">
      <c r="A2" s="192" t="s">
        <v>1006</v>
      </c>
      <c r="B2" s="192"/>
      <c r="C2" s="192"/>
      <c r="D2" s="192"/>
      <c r="E2" s="192"/>
      <c r="F2" s="192"/>
      <c r="G2" s="192"/>
    </row>
    <row r="3" spans="1:7" ht="13.5" customHeight="1" x14ac:dyDescent="0.25">
      <c r="A3" s="195" t="str">
        <f>hidden8!A9</f>
        <v>по состоянию на 01.07.2023 г.</v>
      </c>
      <c r="B3" s="195"/>
      <c r="C3" s="195"/>
      <c r="D3" s="195"/>
      <c r="E3" s="195"/>
      <c r="F3" s="195"/>
      <c r="G3" s="195"/>
    </row>
    <row r="4" spans="1:7" ht="13.8" x14ac:dyDescent="0.25">
      <c r="A4" s="146" t="s">
        <v>8</v>
      </c>
      <c r="B4" s="138"/>
      <c r="C4" s="138"/>
      <c r="D4" s="138"/>
      <c r="E4" s="138"/>
      <c r="F4" s="138"/>
      <c r="G4" s="143" t="s">
        <v>205</v>
      </c>
    </row>
    <row r="5" spans="1:7" x14ac:dyDescent="0.25">
      <c r="A5" s="193"/>
      <c r="B5" s="194" t="s">
        <v>164</v>
      </c>
      <c r="C5" s="194" t="s">
        <v>1007</v>
      </c>
      <c r="D5" s="194" t="s">
        <v>1008</v>
      </c>
      <c r="E5" s="194" t="s">
        <v>1009</v>
      </c>
      <c r="F5" s="194" t="s">
        <v>1010</v>
      </c>
      <c r="G5" s="194" t="s">
        <v>1011</v>
      </c>
    </row>
    <row r="6" spans="1:7" x14ac:dyDescent="0.25">
      <c r="A6" s="193"/>
      <c r="B6" s="194"/>
      <c r="C6" s="194"/>
      <c r="D6" s="194"/>
      <c r="E6" s="194"/>
      <c r="F6" s="194"/>
      <c r="G6" s="194"/>
    </row>
    <row r="7" spans="1:7" ht="66.599999999999994" customHeight="1" x14ac:dyDescent="0.25">
      <c r="A7" s="193"/>
      <c r="B7" s="194"/>
      <c r="C7" s="194"/>
      <c r="D7" s="194"/>
      <c r="E7" s="194"/>
      <c r="F7" s="194"/>
      <c r="G7" s="194"/>
    </row>
    <row r="8" spans="1:7" x14ac:dyDescent="0.25">
      <c r="A8" s="139" t="s">
        <v>199</v>
      </c>
      <c r="B8" s="139" t="s">
        <v>200</v>
      </c>
      <c r="C8" s="139" t="s">
        <v>202</v>
      </c>
      <c r="D8" s="140">
        <v>1</v>
      </c>
      <c r="E8" s="140">
        <v>2</v>
      </c>
      <c r="F8" s="139" t="s">
        <v>1012</v>
      </c>
      <c r="G8" s="139" t="s">
        <v>1013</v>
      </c>
    </row>
    <row r="9" spans="1:7" ht="66" x14ac:dyDescent="0.25">
      <c r="A9" s="144" t="s">
        <v>1121</v>
      </c>
      <c r="B9" s="152" t="s">
        <v>501</v>
      </c>
      <c r="C9" s="151">
        <v>4000</v>
      </c>
      <c r="D9" s="149">
        <f>hidden6!B1</f>
        <v>5712617462</v>
      </c>
      <c r="E9" s="149">
        <f>hidden6!C1</f>
        <v>4423759846</v>
      </c>
      <c r="F9" s="149">
        <f>hidden6!D1</f>
        <v>389550783</v>
      </c>
      <c r="G9" s="149">
        <f>hidden6!E1</f>
        <v>116673474</v>
      </c>
    </row>
    <row r="10" spans="1:7" x14ac:dyDescent="0.25">
      <c r="A10" s="139" t="s">
        <v>208</v>
      </c>
      <c r="B10" s="152"/>
      <c r="C10" s="152"/>
      <c r="D10" s="139"/>
      <c r="E10" s="139"/>
      <c r="F10" s="139"/>
      <c r="G10" s="139"/>
    </row>
    <row r="11" spans="1:7" ht="52.8" x14ac:dyDescent="0.25">
      <c r="A11" s="141" t="s">
        <v>1014</v>
      </c>
      <c r="B11" s="152" t="s">
        <v>1015</v>
      </c>
      <c r="C11" s="151">
        <v>4001</v>
      </c>
      <c r="D11" s="149">
        <f>hidden6!B2</f>
        <v>2413611209</v>
      </c>
      <c r="E11" s="149">
        <f>hidden6!C2</f>
        <v>3904145889</v>
      </c>
      <c r="F11" s="139" t="s">
        <v>1016</v>
      </c>
      <c r="G11" s="139" t="s">
        <v>1016</v>
      </c>
    </row>
    <row r="12" spans="1:7" ht="66" x14ac:dyDescent="0.25">
      <c r="A12" s="141" t="s">
        <v>1017</v>
      </c>
      <c r="B12" s="152" t="s">
        <v>1018</v>
      </c>
      <c r="C12" s="151">
        <v>4002</v>
      </c>
      <c r="D12" s="149">
        <f>hidden6!B3</f>
        <v>1820441</v>
      </c>
      <c r="E12" s="149">
        <f>hidden6!C3</f>
        <v>11080328</v>
      </c>
      <c r="F12" s="139" t="s">
        <v>1016</v>
      </c>
      <c r="G12" s="139" t="s">
        <v>1016</v>
      </c>
    </row>
    <row r="13" spans="1:7" ht="79.2" x14ac:dyDescent="0.25">
      <c r="A13" s="141" t="s">
        <v>1019</v>
      </c>
      <c r="B13" s="152" t="s">
        <v>1020</v>
      </c>
      <c r="C13" s="151">
        <v>4003</v>
      </c>
      <c r="D13" s="150">
        <f>hidden6!B4</f>
        <v>118899</v>
      </c>
      <c r="E13" s="150">
        <f>hidden6!C4</f>
        <v>4893645</v>
      </c>
      <c r="F13" s="150">
        <f>hidden6!D4</f>
        <v>4893645</v>
      </c>
      <c r="G13" s="150">
        <f>hidden6!E4</f>
        <v>0</v>
      </c>
    </row>
    <row r="14" spans="1:7" ht="92.4" x14ac:dyDescent="0.25">
      <c r="A14" s="141" t="s">
        <v>1021</v>
      </c>
      <c r="B14" s="152" t="s">
        <v>981</v>
      </c>
      <c r="C14" s="151">
        <v>4004</v>
      </c>
      <c r="D14" s="150">
        <f>hidden6!B5</f>
        <v>18000006</v>
      </c>
      <c r="E14" s="150">
        <f>hidden6!C5</f>
        <v>15302034</v>
      </c>
      <c r="F14" s="150">
        <f>hidden6!D5</f>
        <v>15302034</v>
      </c>
      <c r="G14" s="150">
        <f>hidden6!E5</f>
        <v>0</v>
      </c>
    </row>
    <row r="15" spans="1:7" ht="92.4" x14ac:dyDescent="0.25">
      <c r="A15" s="141" t="s">
        <v>1022</v>
      </c>
      <c r="B15" s="152" t="s">
        <v>982</v>
      </c>
      <c r="C15" s="151">
        <v>4005</v>
      </c>
      <c r="D15" s="150">
        <f>hidden6!B6</f>
        <v>44233846</v>
      </c>
      <c r="E15" s="150">
        <f>hidden6!C6</f>
        <v>31866247</v>
      </c>
      <c r="F15" s="150">
        <f>hidden6!D6</f>
        <v>31866247</v>
      </c>
      <c r="G15" s="150">
        <f>hidden6!E6</f>
        <v>0</v>
      </c>
    </row>
    <row r="16" spans="1:7" ht="79.2" x14ac:dyDescent="0.25">
      <c r="A16" s="141" t="s">
        <v>1023</v>
      </c>
      <c r="B16" s="152" t="s">
        <v>983</v>
      </c>
      <c r="C16" s="151">
        <v>4006</v>
      </c>
      <c r="D16" s="149">
        <f>hidden6!B7</f>
        <v>5407968</v>
      </c>
      <c r="E16" s="149">
        <f>hidden6!C7</f>
        <v>3449380</v>
      </c>
      <c r="F16" s="149">
        <f>hidden6!D7</f>
        <v>3449380</v>
      </c>
      <c r="G16" s="149">
        <f>hidden6!E7</f>
        <v>0</v>
      </c>
    </row>
    <row r="17" spans="1:7" ht="52.8" x14ac:dyDescent="0.25">
      <c r="A17" s="141" t="s">
        <v>1024</v>
      </c>
      <c r="B17" s="152" t="s">
        <v>984</v>
      </c>
      <c r="C17" s="151">
        <v>4007</v>
      </c>
      <c r="D17" s="149">
        <f>hidden6!B8</f>
        <v>1871753</v>
      </c>
      <c r="E17" s="149">
        <f>hidden6!C8</f>
        <v>1879251</v>
      </c>
      <c r="F17" s="149">
        <f>hidden6!D8</f>
        <v>1879251</v>
      </c>
      <c r="G17" s="149">
        <f>hidden6!E8</f>
        <v>0</v>
      </c>
    </row>
    <row r="18" spans="1:7" ht="105.6" x14ac:dyDescent="0.25">
      <c r="A18" s="141" t="s">
        <v>1025</v>
      </c>
      <c r="B18" s="152" t="s">
        <v>988</v>
      </c>
      <c r="C18" s="151">
        <v>4008</v>
      </c>
      <c r="D18" s="149">
        <f>hidden6!B9</f>
        <v>1224295</v>
      </c>
      <c r="E18" s="149">
        <f>hidden6!C9</f>
        <v>2025158</v>
      </c>
      <c r="F18" s="149">
        <f>hidden6!D9</f>
        <v>2025158</v>
      </c>
      <c r="G18" s="149">
        <f>hidden6!E9</f>
        <v>0</v>
      </c>
    </row>
    <row r="19" spans="1:7" ht="92.4" x14ac:dyDescent="0.25">
      <c r="A19" s="141" t="s">
        <v>1026</v>
      </c>
      <c r="B19" s="152" t="s">
        <v>991</v>
      </c>
      <c r="C19" s="151">
        <v>4009</v>
      </c>
      <c r="D19" s="149">
        <f>hidden6!B10</f>
        <v>2198073</v>
      </c>
      <c r="E19" s="149">
        <f>hidden6!C10</f>
        <v>3408790</v>
      </c>
      <c r="F19" s="149">
        <f>hidden6!D10</f>
        <v>0</v>
      </c>
      <c r="G19" s="149">
        <f>hidden6!E10</f>
        <v>3408790</v>
      </c>
    </row>
    <row r="20" spans="1:7" ht="52.8" x14ac:dyDescent="0.25">
      <c r="A20" s="141" t="s">
        <v>995</v>
      </c>
      <c r="B20" s="152" t="s">
        <v>985</v>
      </c>
      <c r="C20" s="151">
        <v>4010</v>
      </c>
      <c r="D20" s="149">
        <f>hidden6!B11</f>
        <v>2361612411</v>
      </c>
      <c r="E20" s="149">
        <f>hidden6!C11</f>
        <v>330113276</v>
      </c>
      <c r="F20" s="149">
        <f>hidden6!D11</f>
        <v>330113276</v>
      </c>
      <c r="G20" s="149">
        <f>hidden6!E11</f>
        <v>0</v>
      </c>
    </row>
    <row r="21" spans="1:7" ht="52.8" x14ac:dyDescent="0.25">
      <c r="A21" s="141" t="s">
        <v>996</v>
      </c>
      <c r="B21" s="152" t="s">
        <v>989</v>
      </c>
      <c r="C21" s="151">
        <v>4011</v>
      </c>
      <c r="D21" s="149">
        <f>hidden6!B12</f>
        <v>215025863</v>
      </c>
      <c r="E21" s="149">
        <f>hidden6!C12</f>
        <v>115265</v>
      </c>
      <c r="F21" s="149">
        <f>hidden6!D12</f>
        <v>115265</v>
      </c>
      <c r="G21" s="149">
        <f>hidden6!E12</f>
        <v>0</v>
      </c>
    </row>
    <row r="22" spans="1:7" ht="39.6" x14ac:dyDescent="0.25">
      <c r="A22" s="141" t="s">
        <v>993</v>
      </c>
      <c r="B22" s="152" t="s">
        <v>992</v>
      </c>
      <c r="C22" s="151">
        <v>4012</v>
      </c>
      <c r="D22" s="149">
        <f>hidden6!B13</f>
        <v>647373613</v>
      </c>
      <c r="E22" s="149">
        <f>hidden6!C13</f>
        <v>113281885</v>
      </c>
      <c r="F22" s="149">
        <f>hidden6!D13</f>
        <v>0</v>
      </c>
      <c r="G22" s="149">
        <f>hidden6!E13</f>
        <v>113281885</v>
      </c>
    </row>
    <row r="23" spans="1:7" ht="66" x14ac:dyDescent="0.25">
      <c r="A23" s="141" t="s">
        <v>1081</v>
      </c>
      <c r="B23" s="152" t="s">
        <v>986</v>
      </c>
      <c r="C23" s="151">
        <v>4013</v>
      </c>
      <c r="D23" s="149">
        <f>hidden6!B14</f>
        <v>7</v>
      </c>
      <c r="E23" s="149">
        <f>hidden6!C14</f>
        <v>-28338</v>
      </c>
      <c r="F23" s="149">
        <f>hidden6!D14</f>
        <v>-28338</v>
      </c>
      <c r="G23" s="149">
        <f>hidden6!E14</f>
        <v>0</v>
      </c>
    </row>
    <row r="24" spans="1:7" ht="66" x14ac:dyDescent="0.25">
      <c r="A24" s="141" t="s">
        <v>1027</v>
      </c>
      <c r="B24" s="152" t="s">
        <v>987</v>
      </c>
      <c r="C24" s="151">
        <v>4014</v>
      </c>
      <c r="D24" s="149">
        <f>hidden6!B15</f>
        <v>43</v>
      </c>
      <c r="E24" s="149">
        <f>hidden6!C15</f>
        <v>-10320</v>
      </c>
      <c r="F24" s="149">
        <f>hidden6!D15</f>
        <v>-10320</v>
      </c>
      <c r="G24" s="149">
        <f>hidden6!E15</f>
        <v>0</v>
      </c>
    </row>
    <row r="25" spans="1:7" ht="39.6" x14ac:dyDescent="0.25">
      <c r="A25" s="141" t="s">
        <v>1028</v>
      </c>
      <c r="B25" s="152" t="s">
        <v>1029</v>
      </c>
      <c r="C25" s="151">
        <v>4015</v>
      </c>
      <c r="D25" s="149">
        <f>hidden6!B16</f>
        <v>74639</v>
      </c>
      <c r="E25" s="149">
        <f>hidden6!C16</f>
        <v>-44332</v>
      </c>
      <c r="F25" s="149">
        <f>hidden6!D16</f>
        <v>-44332</v>
      </c>
      <c r="G25" s="149">
        <f>hidden6!E16</f>
        <v>0</v>
      </c>
    </row>
    <row r="26" spans="1:7" ht="52.8" x14ac:dyDescent="0.25">
      <c r="A26" s="141" t="s">
        <v>990</v>
      </c>
      <c r="B26" s="152" t="s">
        <v>997</v>
      </c>
      <c r="C26" s="151">
        <v>4016</v>
      </c>
      <c r="D26" s="149">
        <f>hidden6!B17</f>
        <v>12717</v>
      </c>
      <c r="E26" s="149">
        <f>hidden6!C17</f>
        <v>-10483</v>
      </c>
      <c r="F26" s="149">
        <f>hidden6!D17</f>
        <v>-10483</v>
      </c>
      <c r="G26" s="149">
        <f>hidden6!E17</f>
        <v>0</v>
      </c>
    </row>
    <row r="27" spans="1:7" ht="39.6" x14ac:dyDescent="0.25">
      <c r="A27" s="141" t="s">
        <v>994</v>
      </c>
      <c r="B27" s="152" t="s">
        <v>998</v>
      </c>
      <c r="C27" s="151">
        <v>4017</v>
      </c>
      <c r="D27" s="149">
        <f>hidden6!B18</f>
        <v>31679</v>
      </c>
      <c r="E27" s="149">
        <f>hidden6!C18</f>
        <v>-17201</v>
      </c>
      <c r="F27" s="149">
        <f>hidden6!D18</f>
        <v>0</v>
      </c>
      <c r="G27" s="149">
        <f>hidden6!E18</f>
        <v>-17201</v>
      </c>
    </row>
    <row r="28" spans="1:7" ht="52.8" x14ac:dyDescent="0.25">
      <c r="A28" s="141" t="s">
        <v>967</v>
      </c>
      <c r="B28" s="152" t="s">
        <v>1030</v>
      </c>
      <c r="C28" s="151">
        <v>4018</v>
      </c>
      <c r="D28" s="139" t="s">
        <v>1016</v>
      </c>
      <c r="E28" s="149">
        <f>hidden6!C19</f>
        <v>2309372</v>
      </c>
      <c r="F28" s="139" t="s">
        <v>1016</v>
      </c>
      <c r="G28" s="139" t="s">
        <v>1016</v>
      </c>
    </row>
    <row r="29" spans="1:7" ht="224.4" x14ac:dyDescent="0.25">
      <c r="A29" s="145" t="s">
        <v>1074</v>
      </c>
      <c r="B29" s="154" t="s">
        <v>1075</v>
      </c>
      <c r="C29" s="153">
        <v>4019</v>
      </c>
      <c r="D29" s="103">
        <f>hidden6!B20</f>
        <v>0</v>
      </c>
      <c r="E29" s="103">
        <f>hidden6!C20</f>
        <v>0</v>
      </c>
      <c r="F29" s="103">
        <f>hidden6!D20</f>
        <v>0</v>
      </c>
      <c r="G29" s="103">
        <f>hidden6!E20</f>
        <v>0</v>
      </c>
    </row>
    <row r="30" spans="1:7" ht="105.6" x14ac:dyDescent="0.25">
      <c r="A30" s="145" t="s">
        <v>1076</v>
      </c>
      <c r="B30" s="154" t="s">
        <v>1077</v>
      </c>
      <c r="C30" s="153">
        <v>4020</v>
      </c>
      <c r="D30" s="103">
        <f>hidden6!B21</f>
        <v>0</v>
      </c>
      <c r="E30" s="103">
        <f>hidden6!C21</f>
        <v>0</v>
      </c>
      <c r="F30" s="103">
        <f>hidden6!D21</f>
        <v>0</v>
      </c>
      <c r="G30" s="103">
        <f>hidden6!E21</f>
        <v>0</v>
      </c>
    </row>
    <row r="31" spans="1:7" ht="118.8" x14ac:dyDescent="0.25">
      <c r="A31" s="145" t="s">
        <v>1078</v>
      </c>
      <c r="B31" s="154" t="s">
        <v>1079</v>
      </c>
      <c r="C31" s="153">
        <v>4021</v>
      </c>
      <c r="D31" s="103">
        <f>hidden6!B22</f>
        <v>0</v>
      </c>
      <c r="E31" s="103">
        <f>hidden6!C22</f>
        <v>0</v>
      </c>
      <c r="F31" s="103">
        <f>hidden6!D22</f>
        <v>0</v>
      </c>
      <c r="G31" s="103">
        <f>hidden6!E22</f>
        <v>0</v>
      </c>
    </row>
    <row r="32" spans="1:7" ht="105.6" x14ac:dyDescent="0.25">
      <c r="A32" s="145" t="s">
        <v>1080</v>
      </c>
      <c r="B32" s="154" t="s">
        <v>1082</v>
      </c>
      <c r="C32" s="153">
        <v>4022</v>
      </c>
      <c r="D32" s="103">
        <f>hidden6!B23</f>
        <v>0</v>
      </c>
      <c r="E32" s="103">
        <f>hidden6!C23</f>
        <v>0</v>
      </c>
      <c r="F32" s="103">
        <f>hidden6!D23</f>
        <v>0</v>
      </c>
      <c r="G32" s="103">
        <f>hidden6!E23</f>
        <v>0</v>
      </c>
    </row>
  </sheetData>
  <mergeCells count="9">
    <mergeCell ref="A2:G2"/>
    <mergeCell ref="A5:A7"/>
    <mergeCell ref="B5:B7"/>
    <mergeCell ref="C5:C7"/>
    <mergeCell ref="D5:D7"/>
    <mergeCell ref="E5:E7"/>
    <mergeCell ref="F5:F7"/>
    <mergeCell ref="G5:G7"/>
    <mergeCell ref="A3:G3"/>
  </mergeCells>
  <printOptions horizontalCentered="1"/>
  <pageMargins left="0.19685039370078741" right="0.19685039370078741" top="0.39370078740157483" bottom="0.78740157480314965" header="0.19685039370078741" footer="0.51181102362204722"/>
  <pageSetup paperSize="9" scale="80" orientation="portrait" horizontalDpi="4294967292" r:id="rId1"/>
  <headerFooter alignWithMargins="0">
    <oddHeader>&amp;R- &amp;P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90" zoomScaleNormal="90" workbookViewId="0">
      <selection activeCell="A5" sqref="A5:D6"/>
    </sheetView>
  </sheetViews>
  <sheetFormatPr defaultRowHeight="13.2" x14ac:dyDescent="0.25"/>
  <cols>
    <col min="1" max="1" width="10.109375" style="137" customWidth="1"/>
    <col min="2" max="2" width="13.109375" style="137" customWidth="1"/>
    <col min="3" max="3" width="10.109375" style="137" customWidth="1"/>
    <col min="4" max="4" width="23.44140625" style="137" customWidth="1"/>
    <col min="5" max="5" width="26.109375" style="137" customWidth="1"/>
    <col min="6" max="6" width="2.109375" style="137" customWidth="1"/>
    <col min="7" max="7" width="5" style="137" customWidth="1"/>
    <col min="8" max="8" width="20" style="137" customWidth="1"/>
    <col min="9" max="9" width="17.5546875" style="137" customWidth="1"/>
    <col min="10" max="16384" width="8.88671875" style="137"/>
  </cols>
  <sheetData>
    <row r="1" spans="1:9" x14ac:dyDescent="0.25">
      <c r="I1" s="120" t="s">
        <v>497</v>
      </c>
    </row>
    <row r="2" spans="1:9" ht="46.5" customHeight="1" x14ac:dyDescent="0.25">
      <c r="A2" s="192" t="s">
        <v>1031</v>
      </c>
      <c r="B2" s="192"/>
      <c r="C2" s="192"/>
      <c r="D2" s="192"/>
      <c r="E2" s="192"/>
      <c r="F2" s="192"/>
      <c r="G2" s="192"/>
      <c r="H2" s="192"/>
      <c r="I2" s="192"/>
    </row>
    <row r="3" spans="1:9" ht="16.5" customHeight="1" x14ac:dyDescent="0.25">
      <c r="A3" s="203" t="str">
        <f>hidden8!A9</f>
        <v>по состоянию на 01.07.2023 г.</v>
      </c>
      <c r="B3" s="203"/>
      <c r="C3" s="203"/>
      <c r="D3" s="203"/>
      <c r="E3" s="203"/>
      <c r="F3" s="203"/>
      <c r="G3" s="203"/>
      <c r="H3" s="203"/>
      <c r="I3" s="203"/>
    </row>
    <row r="4" spans="1:9" ht="13.8" x14ac:dyDescent="0.25">
      <c r="A4" s="138" t="s">
        <v>8</v>
      </c>
      <c r="B4" s="146"/>
      <c r="C4" s="138"/>
      <c r="D4" s="138"/>
      <c r="E4" s="138"/>
      <c r="F4" s="138"/>
      <c r="G4" s="138"/>
      <c r="H4" s="138"/>
      <c r="I4" s="138" t="s">
        <v>205</v>
      </c>
    </row>
    <row r="5" spans="1:9" x14ac:dyDescent="0.25">
      <c r="A5" s="194"/>
      <c r="B5" s="194"/>
      <c r="C5" s="194"/>
      <c r="D5" s="194"/>
      <c r="E5" s="194" t="s">
        <v>164</v>
      </c>
      <c r="F5" s="194" t="s">
        <v>1007</v>
      </c>
      <c r="G5" s="194"/>
      <c r="H5" s="194" t="s">
        <v>1032</v>
      </c>
      <c r="I5" s="194"/>
    </row>
    <row r="6" spans="1:9" ht="66" x14ac:dyDescent="0.25">
      <c r="A6" s="194"/>
      <c r="B6" s="194"/>
      <c r="C6" s="194"/>
      <c r="D6" s="194"/>
      <c r="E6" s="194"/>
      <c r="F6" s="194"/>
      <c r="G6" s="194"/>
      <c r="H6" s="139" t="s">
        <v>1033</v>
      </c>
      <c r="I6" s="139" t="s">
        <v>1034</v>
      </c>
    </row>
    <row r="7" spans="1:9" x14ac:dyDescent="0.25">
      <c r="A7" s="194" t="s">
        <v>199</v>
      </c>
      <c r="B7" s="194"/>
      <c r="C7" s="194"/>
      <c r="D7" s="194"/>
      <c r="E7" s="139" t="s">
        <v>200</v>
      </c>
      <c r="F7" s="194" t="s">
        <v>202</v>
      </c>
      <c r="G7" s="194"/>
      <c r="H7" s="140">
        <v>1</v>
      </c>
      <c r="I7" s="140">
        <v>2</v>
      </c>
    </row>
    <row r="8" spans="1:9" ht="76.650000000000006" customHeight="1" x14ac:dyDescent="0.25">
      <c r="A8" s="201" t="s">
        <v>1035</v>
      </c>
      <c r="B8" s="201"/>
      <c r="C8" s="201"/>
      <c r="D8" s="201"/>
      <c r="E8" s="139"/>
      <c r="F8" s="202">
        <v>5000</v>
      </c>
      <c r="G8" s="202"/>
      <c r="H8" s="149">
        <f>hidden7!B1</f>
        <v>906660096</v>
      </c>
      <c r="I8" s="149">
        <f>hidden7!C1</f>
        <v>32994153</v>
      </c>
    </row>
    <row r="9" spans="1:9" ht="24.9" customHeight="1" x14ac:dyDescent="0.25">
      <c r="A9" s="201" t="s">
        <v>1036</v>
      </c>
      <c r="B9" s="201"/>
      <c r="C9" s="201"/>
      <c r="D9" s="201"/>
      <c r="E9" s="139"/>
      <c r="F9" s="202">
        <v>5010</v>
      </c>
      <c r="G9" s="202"/>
      <c r="H9" s="149">
        <f>hidden7!B2</f>
        <v>459384910</v>
      </c>
      <c r="I9" s="149">
        <f>hidden7!C2</f>
        <v>4465984</v>
      </c>
    </row>
    <row r="10" spans="1:9" ht="160.5" customHeight="1" x14ac:dyDescent="0.25">
      <c r="A10" s="196" t="s">
        <v>1037</v>
      </c>
      <c r="B10" s="197"/>
      <c r="C10" s="197"/>
      <c r="D10" s="198"/>
      <c r="E10" s="155" t="s">
        <v>1038</v>
      </c>
      <c r="F10" s="199">
        <v>5020</v>
      </c>
      <c r="G10" s="200"/>
      <c r="H10" s="149">
        <f>hidden7!B3</f>
        <v>367507930</v>
      </c>
      <c r="I10" s="149">
        <f>hidden7!C3</f>
        <v>4160855</v>
      </c>
    </row>
    <row r="11" spans="1:9" ht="151.5" customHeight="1" x14ac:dyDescent="0.25">
      <c r="A11" s="196" t="s">
        <v>1039</v>
      </c>
      <c r="B11" s="197"/>
      <c r="C11" s="197"/>
      <c r="D11" s="198"/>
      <c r="E11" s="155" t="s">
        <v>936</v>
      </c>
      <c r="F11" s="199">
        <v>5030</v>
      </c>
      <c r="G11" s="200"/>
      <c r="H11" s="149">
        <f>hidden7!B4</f>
        <v>91876980</v>
      </c>
      <c r="I11" s="149">
        <f>hidden7!C4</f>
        <v>305129</v>
      </c>
    </row>
    <row r="12" spans="1:9" ht="47.25" customHeight="1" x14ac:dyDescent="0.25">
      <c r="A12" s="201" t="s">
        <v>1040</v>
      </c>
      <c r="B12" s="201"/>
      <c r="C12" s="201"/>
      <c r="D12" s="201"/>
      <c r="E12" s="152"/>
      <c r="F12" s="202">
        <v>5040</v>
      </c>
      <c r="G12" s="202"/>
      <c r="H12" s="149">
        <f>hidden7!B5</f>
        <v>447275186</v>
      </c>
      <c r="I12" s="149">
        <f>hidden7!C5</f>
        <v>28528169</v>
      </c>
    </row>
    <row r="13" spans="1:9" ht="112.5" customHeight="1" x14ac:dyDescent="0.25">
      <c r="A13" s="196" t="s">
        <v>1041</v>
      </c>
      <c r="B13" s="197"/>
      <c r="C13" s="197"/>
      <c r="D13" s="198"/>
      <c r="E13" s="155" t="s">
        <v>1042</v>
      </c>
      <c r="F13" s="199">
        <v>5041</v>
      </c>
      <c r="G13" s="200"/>
      <c r="H13" s="149">
        <f>hidden7!B6</f>
        <v>737337</v>
      </c>
      <c r="I13" s="139" t="s">
        <v>1016</v>
      </c>
    </row>
    <row r="14" spans="1:9" ht="121.35" customHeight="1" x14ac:dyDescent="0.25">
      <c r="A14" s="201" t="s">
        <v>1043</v>
      </c>
      <c r="B14" s="201"/>
      <c r="C14" s="201"/>
      <c r="D14" s="201"/>
      <c r="E14" s="152" t="s">
        <v>1044</v>
      </c>
      <c r="F14" s="202">
        <v>5042</v>
      </c>
      <c r="G14" s="202"/>
      <c r="H14" s="149">
        <f>hidden7!B7</f>
        <v>-1585</v>
      </c>
      <c r="I14" s="139" t="s">
        <v>1016</v>
      </c>
    </row>
    <row r="15" spans="1:9" ht="96" customHeight="1" x14ac:dyDescent="0.25">
      <c r="A15" s="201" t="s">
        <v>1045</v>
      </c>
      <c r="B15" s="201"/>
      <c r="C15" s="201"/>
      <c r="D15" s="201"/>
      <c r="E15" s="152" t="s">
        <v>1046</v>
      </c>
      <c r="F15" s="202">
        <v>5043</v>
      </c>
      <c r="G15" s="202"/>
      <c r="H15" s="149">
        <f>hidden7!B8</f>
        <v>11048</v>
      </c>
      <c r="I15" s="139" t="s">
        <v>1016</v>
      </c>
    </row>
    <row r="16" spans="1:9" ht="90.6" customHeight="1" x14ac:dyDescent="0.25">
      <c r="A16" s="201" t="s">
        <v>1047</v>
      </c>
      <c r="B16" s="201"/>
      <c r="C16" s="201"/>
      <c r="D16" s="201"/>
      <c r="E16" s="152" t="s">
        <v>1048</v>
      </c>
      <c r="F16" s="202">
        <v>5044</v>
      </c>
      <c r="G16" s="202"/>
      <c r="H16" s="149">
        <f>hidden7!B9</f>
        <v>295842</v>
      </c>
      <c r="I16" s="139" t="s">
        <v>1016</v>
      </c>
    </row>
    <row r="17" spans="1:9" ht="117.6" customHeight="1" x14ac:dyDescent="0.25">
      <c r="A17" s="201" t="s">
        <v>1049</v>
      </c>
      <c r="B17" s="201"/>
      <c r="C17" s="201"/>
      <c r="D17" s="201"/>
      <c r="E17" s="152" t="s">
        <v>1050</v>
      </c>
      <c r="F17" s="202">
        <v>5045</v>
      </c>
      <c r="G17" s="202"/>
      <c r="H17" s="149">
        <f>hidden7!B10</f>
        <v>139981159</v>
      </c>
      <c r="I17" s="149">
        <f>hidden7!C10</f>
        <v>14670853</v>
      </c>
    </row>
    <row r="18" spans="1:9" ht="104.25" customHeight="1" x14ac:dyDescent="0.25">
      <c r="A18" s="201" t="s">
        <v>1051</v>
      </c>
      <c r="B18" s="201"/>
      <c r="C18" s="201"/>
      <c r="D18" s="201"/>
      <c r="E18" s="152" t="s">
        <v>1052</v>
      </c>
      <c r="F18" s="202">
        <v>5046</v>
      </c>
      <c r="G18" s="202"/>
      <c r="H18" s="149">
        <f>hidden7!B11</f>
        <v>40180598</v>
      </c>
      <c r="I18" s="149">
        <f>hidden7!C11</f>
        <v>35568</v>
      </c>
    </row>
    <row r="19" spans="1:9" ht="122.25" customHeight="1" x14ac:dyDescent="0.25">
      <c r="A19" s="201" t="s">
        <v>1053</v>
      </c>
      <c r="B19" s="201"/>
      <c r="C19" s="201"/>
      <c r="D19" s="201"/>
      <c r="E19" s="152" t="s">
        <v>1054</v>
      </c>
      <c r="F19" s="202">
        <v>5047</v>
      </c>
      <c r="G19" s="202"/>
      <c r="H19" s="149">
        <f>hidden7!B12</f>
        <v>727611</v>
      </c>
      <c r="I19" s="149">
        <f>hidden7!C12</f>
        <v>76253</v>
      </c>
    </row>
    <row r="20" spans="1:9" ht="116.25" customHeight="1" x14ac:dyDescent="0.25">
      <c r="A20" s="201" t="s">
        <v>1055</v>
      </c>
      <c r="B20" s="201"/>
      <c r="C20" s="201"/>
      <c r="D20" s="201"/>
      <c r="E20" s="152" t="s">
        <v>1056</v>
      </c>
      <c r="F20" s="202">
        <v>5048</v>
      </c>
      <c r="G20" s="202"/>
      <c r="H20" s="149">
        <f>hidden7!B13</f>
        <v>208856</v>
      </c>
      <c r="I20" s="149">
        <f>hidden7!C13</f>
        <v>184</v>
      </c>
    </row>
    <row r="21" spans="1:9" ht="111" customHeight="1" x14ac:dyDescent="0.25">
      <c r="A21" s="201" t="s">
        <v>1057</v>
      </c>
      <c r="B21" s="201"/>
      <c r="C21" s="201"/>
      <c r="D21" s="201"/>
      <c r="E21" s="152" t="s">
        <v>1058</v>
      </c>
      <c r="F21" s="202">
        <v>5049</v>
      </c>
      <c r="G21" s="202"/>
      <c r="H21" s="149">
        <f>hidden7!B14</f>
        <v>148298496</v>
      </c>
      <c r="I21" s="149">
        <f>hidden7!C14</f>
        <v>15542556</v>
      </c>
    </row>
    <row r="22" spans="1:9" ht="118.65" customHeight="1" x14ac:dyDescent="0.25">
      <c r="A22" s="201" t="s">
        <v>1059</v>
      </c>
      <c r="B22" s="201"/>
      <c r="C22" s="201"/>
      <c r="D22" s="201"/>
      <c r="E22" s="152" t="s">
        <v>1060</v>
      </c>
      <c r="F22" s="202">
        <v>5050</v>
      </c>
      <c r="G22" s="202"/>
      <c r="H22" s="149">
        <f>hidden7!B15</f>
        <v>42568035</v>
      </c>
      <c r="I22" s="149">
        <f>hidden7!C15</f>
        <v>37681</v>
      </c>
    </row>
    <row r="23" spans="1:9" ht="108.6" customHeight="1" x14ac:dyDescent="0.25">
      <c r="A23" s="201" t="s">
        <v>1061</v>
      </c>
      <c r="B23" s="201"/>
      <c r="C23" s="201"/>
      <c r="D23" s="201"/>
      <c r="E23" s="152" t="s">
        <v>1062</v>
      </c>
      <c r="F23" s="202">
        <v>5051</v>
      </c>
      <c r="G23" s="202"/>
      <c r="H23" s="149">
        <f>hidden7!B16</f>
        <v>-17465477</v>
      </c>
      <c r="I23" s="149">
        <f>hidden7!C16</f>
        <v>-1830488</v>
      </c>
    </row>
    <row r="24" spans="1:9" ht="107.25" customHeight="1" x14ac:dyDescent="0.25">
      <c r="A24" s="201" t="s">
        <v>1063</v>
      </c>
      <c r="B24" s="201"/>
      <c r="C24" s="201"/>
      <c r="D24" s="201"/>
      <c r="E24" s="152" t="s">
        <v>1064</v>
      </c>
      <c r="F24" s="202">
        <v>5052</v>
      </c>
      <c r="G24" s="202"/>
      <c r="H24" s="149">
        <f>hidden7!B17</f>
        <v>-5013344</v>
      </c>
      <c r="I24" s="149">
        <f>hidden7!C17</f>
        <v>-4438</v>
      </c>
    </row>
    <row r="25" spans="1:9" ht="190.5" customHeight="1" x14ac:dyDescent="0.25">
      <c r="A25" s="196" t="s">
        <v>1065</v>
      </c>
      <c r="B25" s="197"/>
      <c r="C25" s="197"/>
      <c r="D25" s="198"/>
      <c r="E25" s="155" t="s">
        <v>1066</v>
      </c>
      <c r="F25" s="199">
        <v>5053</v>
      </c>
      <c r="G25" s="200"/>
      <c r="H25" s="149">
        <f>hidden7!B18</f>
        <v>57579092</v>
      </c>
      <c r="I25" s="139" t="s">
        <v>1016</v>
      </c>
    </row>
    <row r="26" spans="1:9" ht="233.25" customHeight="1" x14ac:dyDescent="0.25">
      <c r="A26" s="196" t="s">
        <v>1067</v>
      </c>
      <c r="B26" s="197"/>
      <c r="C26" s="197"/>
      <c r="D26" s="198"/>
      <c r="E26" s="155" t="s">
        <v>1068</v>
      </c>
      <c r="F26" s="199">
        <v>5054</v>
      </c>
      <c r="G26" s="200"/>
      <c r="H26" s="149">
        <f>hidden7!B19</f>
        <v>34522483</v>
      </c>
      <c r="I26" s="139" t="s">
        <v>1016</v>
      </c>
    </row>
    <row r="27" spans="1:9" ht="250.5" customHeight="1" x14ac:dyDescent="0.25">
      <c r="A27" s="196" t="s">
        <v>1069</v>
      </c>
      <c r="B27" s="197"/>
      <c r="C27" s="197"/>
      <c r="D27" s="198"/>
      <c r="E27" s="155" t="s">
        <v>1070</v>
      </c>
      <c r="F27" s="199">
        <v>5055</v>
      </c>
      <c r="G27" s="200"/>
      <c r="H27" s="149">
        <f>hidden7!B20</f>
        <v>4645035</v>
      </c>
      <c r="I27" s="139" t="s">
        <v>1016</v>
      </c>
    </row>
    <row r="28" spans="1:9" x14ac:dyDescent="0.25">
      <c r="A28" s="142"/>
      <c r="B28" s="142"/>
      <c r="C28" s="142"/>
      <c r="D28" s="142"/>
      <c r="E28" s="142"/>
      <c r="F28" s="142"/>
      <c r="G28" s="142"/>
      <c r="H28" s="142"/>
      <c r="I28" s="142"/>
    </row>
  </sheetData>
  <mergeCells count="48">
    <mergeCell ref="A2:I2"/>
    <mergeCell ref="A3:I3"/>
    <mergeCell ref="A5:D6"/>
    <mergeCell ref="E5:E6"/>
    <mergeCell ref="F5:G6"/>
    <mergeCell ref="H5:I5"/>
    <mergeCell ref="A16:D16"/>
    <mergeCell ref="F16:G16"/>
    <mergeCell ref="A12:D12"/>
    <mergeCell ref="F12:G12"/>
    <mergeCell ref="A7:D7"/>
    <mergeCell ref="F7:G7"/>
    <mergeCell ref="A8:D8"/>
    <mergeCell ref="F8:G8"/>
    <mergeCell ref="A9:D9"/>
    <mergeCell ref="F9:G9"/>
    <mergeCell ref="A14:D14"/>
    <mergeCell ref="F14:G14"/>
    <mergeCell ref="A15:D15"/>
    <mergeCell ref="F15:G15"/>
    <mergeCell ref="A13:D13"/>
    <mergeCell ref="F13:G13"/>
    <mergeCell ref="A17:D17"/>
    <mergeCell ref="F17:G17"/>
    <mergeCell ref="A18:D18"/>
    <mergeCell ref="F18:G18"/>
    <mergeCell ref="A19:D19"/>
    <mergeCell ref="F19:G19"/>
    <mergeCell ref="A23:D23"/>
    <mergeCell ref="F23:G23"/>
    <mergeCell ref="A24:D24"/>
    <mergeCell ref="F24:G24"/>
    <mergeCell ref="A20:D20"/>
    <mergeCell ref="F20:G20"/>
    <mergeCell ref="A21:D21"/>
    <mergeCell ref="F21:G21"/>
    <mergeCell ref="A22:D22"/>
    <mergeCell ref="F22:G22"/>
    <mergeCell ref="A10:D10"/>
    <mergeCell ref="F10:G10"/>
    <mergeCell ref="A11:D11"/>
    <mergeCell ref="F11:G11"/>
    <mergeCell ref="A27:D27"/>
    <mergeCell ref="F27:G27"/>
    <mergeCell ref="A26:D26"/>
    <mergeCell ref="F26:G26"/>
    <mergeCell ref="A25:D25"/>
    <mergeCell ref="F25:G2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0"/>
  <sheetViews>
    <sheetView workbookViewId="0">
      <selection activeCell="A5" sqref="A5:D6"/>
    </sheetView>
  </sheetViews>
  <sheetFormatPr defaultRowHeight="13.2" x14ac:dyDescent="0.25"/>
  <cols>
    <col min="1" max="16384" width="8.88671875" style="1"/>
  </cols>
  <sheetData>
    <row r="1" spans="1:5" x14ac:dyDescent="0.25">
      <c r="A1" s="1">
        <v>1000</v>
      </c>
      <c r="B1" s="1">
        <v>17607665973</v>
      </c>
      <c r="C1" s="1">
        <v>8449720512</v>
      </c>
      <c r="D1" s="1">
        <v>7646156588</v>
      </c>
      <c r="E1" s="1">
        <v>758250348</v>
      </c>
    </row>
    <row r="2" spans="1:5" x14ac:dyDescent="0.25">
      <c r="A2" s="1">
        <v>1010</v>
      </c>
      <c r="B2" s="1">
        <v>17607665141</v>
      </c>
      <c r="C2" s="1">
        <v>8449716048</v>
      </c>
      <c r="D2" s="1">
        <v>7646156588</v>
      </c>
      <c r="E2" s="1">
        <v>758250348</v>
      </c>
    </row>
    <row r="3" spans="1:5" x14ac:dyDescent="0.25">
      <c r="A3" s="1">
        <v>1020</v>
      </c>
      <c r="B3" s="1">
        <v>17429426421</v>
      </c>
      <c r="C3" s="1">
        <v>8431228099</v>
      </c>
      <c r="D3" s="1">
        <v>7639121753</v>
      </c>
      <c r="E3" s="1">
        <v>757976759</v>
      </c>
    </row>
    <row r="4" spans="1:5" x14ac:dyDescent="0.25">
      <c r="A4" s="1">
        <v>1030</v>
      </c>
      <c r="B4" s="1">
        <v>7516724148</v>
      </c>
      <c r="C4" s="1">
        <v>914990934</v>
      </c>
      <c r="D4" s="1">
        <v>5661485789</v>
      </c>
      <c r="E4" s="1">
        <v>526231786</v>
      </c>
    </row>
    <row r="5" spans="1:5" x14ac:dyDescent="0.25">
      <c r="A5" s="1">
        <v>1040</v>
      </c>
      <c r="B5" s="1">
        <v>4653451490</v>
      </c>
      <c r="C5" s="1">
        <v>867140605</v>
      </c>
      <c r="D5" s="1">
        <v>3189082809</v>
      </c>
      <c r="E5" s="1">
        <v>10900888</v>
      </c>
    </row>
    <row r="6" spans="1:5" x14ac:dyDescent="0.25">
      <c r="A6" s="1">
        <v>1050</v>
      </c>
      <c r="B6" s="1">
        <v>4060412729</v>
      </c>
      <c r="C6" s="1">
        <v>448627752</v>
      </c>
      <c r="D6" s="1">
        <v>3103228825</v>
      </c>
      <c r="E6" s="1">
        <v>10900674</v>
      </c>
    </row>
    <row r="7" spans="1:5" x14ac:dyDescent="0.25">
      <c r="A7" s="1">
        <v>1055</v>
      </c>
      <c r="B7" s="1">
        <v>492074717</v>
      </c>
      <c r="C7" s="1">
        <v>375721647</v>
      </c>
    </row>
    <row r="8" spans="1:5" x14ac:dyDescent="0.25">
      <c r="A8" s="1">
        <v>1056</v>
      </c>
      <c r="B8" s="1">
        <v>23781986</v>
      </c>
      <c r="C8" s="1">
        <v>23781984</v>
      </c>
    </row>
    <row r="9" spans="1:5" x14ac:dyDescent="0.25">
      <c r="A9" s="1">
        <v>1057</v>
      </c>
      <c r="B9" s="1">
        <v>19265754</v>
      </c>
      <c r="D9" s="1">
        <v>19265754</v>
      </c>
      <c r="E9" s="1">
        <v>0</v>
      </c>
    </row>
    <row r="10" spans="1:5" x14ac:dyDescent="0.25">
      <c r="A10" s="1">
        <v>1058</v>
      </c>
      <c r="B10" s="1">
        <v>455987706</v>
      </c>
      <c r="D10" s="1">
        <v>459369641</v>
      </c>
      <c r="E10" s="1">
        <v>0</v>
      </c>
    </row>
    <row r="11" spans="1:5" x14ac:dyDescent="0.25">
      <c r="A11" s="1">
        <v>1060</v>
      </c>
      <c r="B11" s="1">
        <v>2657061475</v>
      </c>
      <c r="D11" s="1">
        <v>2466848033</v>
      </c>
      <c r="E11" s="1">
        <v>10030878</v>
      </c>
    </row>
    <row r="12" spans="1:5" x14ac:dyDescent="0.25">
      <c r="A12" s="1">
        <v>1065</v>
      </c>
      <c r="B12" s="1">
        <v>67208988</v>
      </c>
      <c r="C12" s="1">
        <v>49218366</v>
      </c>
    </row>
    <row r="13" spans="1:5" x14ac:dyDescent="0.25">
      <c r="A13" s="1">
        <v>1066</v>
      </c>
      <c r="B13" s="1">
        <v>343790726</v>
      </c>
      <c r="D13" s="1">
        <v>156613975</v>
      </c>
      <c r="E13" s="1">
        <v>849485</v>
      </c>
    </row>
    <row r="14" spans="1:5" x14ac:dyDescent="0.25">
      <c r="A14" s="1">
        <v>1067</v>
      </c>
      <c r="B14" s="1">
        <v>60469</v>
      </c>
      <c r="C14" s="1">
        <v>-94245</v>
      </c>
    </row>
    <row r="15" spans="1:5" x14ac:dyDescent="0.25">
      <c r="A15" s="1">
        <v>1068</v>
      </c>
      <c r="B15" s="1">
        <v>1180908</v>
      </c>
      <c r="D15" s="1">
        <v>1131422</v>
      </c>
      <c r="E15" s="1">
        <v>20311</v>
      </c>
    </row>
    <row r="16" spans="1:5" x14ac:dyDescent="0.25">
      <c r="A16" s="1">
        <v>1070</v>
      </c>
      <c r="B16" s="1">
        <v>148592465</v>
      </c>
      <c r="C16" s="1">
        <v>86310130</v>
      </c>
      <c r="D16" s="1">
        <v>62025284</v>
      </c>
      <c r="E16" s="1">
        <v>0</v>
      </c>
    </row>
    <row r="17" spans="1:5" x14ac:dyDescent="0.25">
      <c r="A17" s="1">
        <v>1071</v>
      </c>
      <c r="B17" s="1">
        <v>-1507</v>
      </c>
      <c r="C17" s="1">
        <v>-1614</v>
      </c>
    </row>
    <row r="18" spans="1:5" x14ac:dyDescent="0.25">
      <c r="A18" s="1">
        <v>1072</v>
      </c>
      <c r="B18" s="1">
        <v>88201756</v>
      </c>
      <c r="C18" s="1">
        <v>88480274</v>
      </c>
    </row>
    <row r="19" spans="1:5" x14ac:dyDescent="0.25">
      <c r="A19" s="1">
        <v>1073</v>
      </c>
      <c r="B19" s="1">
        <v>18107</v>
      </c>
      <c r="D19" s="1">
        <v>15265</v>
      </c>
      <c r="E19" s="1">
        <v>0</v>
      </c>
    </row>
    <row r="20" spans="1:5" x14ac:dyDescent="0.25">
      <c r="A20" s="1">
        <v>1074</v>
      </c>
      <c r="B20" s="1">
        <v>4205706</v>
      </c>
      <c r="C20" s="1">
        <v>4205748</v>
      </c>
    </row>
    <row r="21" spans="1:5" x14ac:dyDescent="0.25">
      <c r="A21" s="1">
        <v>1075</v>
      </c>
      <c r="B21" s="1">
        <v>23813415</v>
      </c>
      <c r="D21" s="1">
        <v>23813435</v>
      </c>
      <c r="E21" s="1">
        <v>214</v>
      </c>
    </row>
    <row r="22" spans="1:5" x14ac:dyDescent="0.25">
      <c r="A22" s="1">
        <v>1080</v>
      </c>
      <c r="B22" s="1">
        <v>17094097</v>
      </c>
      <c r="C22" s="1">
        <v>11405164</v>
      </c>
    </row>
    <row r="23" spans="1:5" x14ac:dyDescent="0.25">
      <c r="A23" s="1">
        <v>1090</v>
      </c>
      <c r="B23" s="1">
        <v>88638501</v>
      </c>
      <c r="C23" s="1">
        <v>43830582</v>
      </c>
    </row>
    <row r="24" spans="1:5" x14ac:dyDescent="0.25">
      <c r="A24" s="1">
        <v>1100</v>
      </c>
      <c r="B24" s="1">
        <v>114220171</v>
      </c>
      <c r="C24" s="1">
        <v>83240981</v>
      </c>
    </row>
    <row r="25" spans="1:5" x14ac:dyDescent="0.25">
      <c r="A25" s="1">
        <v>1110</v>
      </c>
      <c r="B25" s="1">
        <v>997720</v>
      </c>
      <c r="C25" s="1">
        <v>896792</v>
      </c>
    </row>
    <row r="26" spans="1:5" x14ac:dyDescent="0.25">
      <c r="A26" s="1">
        <v>1120</v>
      </c>
      <c r="B26" s="1">
        <v>71950814</v>
      </c>
      <c r="C26" s="1">
        <v>67884196</v>
      </c>
    </row>
    <row r="27" spans="1:5" x14ac:dyDescent="0.25">
      <c r="A27" s="1">
        <v>1125</v>
      </c>
      <c r="B27" s="1">
        <v>3847952</v>
      </c>
      <c r="C27" s="1">
        <v>3695926</v>
      </c>
    </row>
    <row r="28" spans="1:5" x14ac:dyDescent="0.25">
      <c r="A28" s="1">
        <v>1126</v>
      </c>
      <c r="B28" s="1">
        <v>31459564</v>
      </c>
      <c r="C28" s="1">
        <v>28564674</v>
      </c>
    </row>
    <row r="29" spans="1:5" x14ac:dyDescent="0.25">
      <c r="A29" s="1">
        <v>1127</v>
      </c>
      <c r="B29" s="1">
        <v>0</v>
      </c>
      <c r="C29" s="1">
        <v>0</v>
      </c>
    </row>
    <row r="30" spans="1:5" x14ac:dyDescent="0.25">
      <c r="A30" s="1">
        <v>1130</v>
      </c>
      <c r="B30" s="1">
        <v>2863272658</v>
      </c>
      <c r="C30" s="1">
        <v>47850329</v>
      </c>
      <c r="D30" s="1">
        <v>2472402980</v>
      </c>
      <c r="E30" s="1">
        <v>515330898</v>
      </c>
    </row>
    <row r="31" spans="1:5" x14ac:dyDescent="0.25">
      <c r="A31" s="1">
        <v>1140</v>
      </c>
      <c r="B31" s="1">
        <v>2314159256</v>
      </c>
      <c r="D31" s="1">
        <v>2016101617</v>
      </c>
      <c r="E31" s="1">
        <v>461847283</v>
      </c>
    </row>
    <row r="32" spans="1:5" x14ac:dyDescent="0.25">
      <c r="A32" s="1">
        <v>1150</v>
      </c>
      <c r="B32" s="1">
        <v>14292821</v>
      </c>
      <c r="D32" s="1">
        <v>5473642</v>
      </c>
      <c r="E32" s="1">
        <v>1455054</v>
      </c>
    </row>
    <row r="33" spans="1:5" x14ac:dyDescent="0.25">
      <c r="A33" s="1">
        <v>1170</v>
      </c>
      <c r="B33" s="1">
        <v>20401592</v>
      </c>
      <c r="D33" s="1">
        <v>2360728</v>
      </c>
      <c r="E33" s="1">
        <v>651039</v>
      </c>
    </row>
    <row r="34" spans="1:5" x14ac:dyDescent="0.25">
      <c r="A34" s="1">
        <v>1180</v>
      </c>
      <c r="D34" s="1">
        <v>52814555</v>
      </c>
      <c r="E34" s="1">
        <v>6278331</v>
      </c>
    </row>
    <row r="35" spans="1:5" x14ac:dyDescent="0.25">
      <c r="A35" s="1">
        <v>1190</v>
      </c>
      <c r="B35" s="1">
        <v>23689</v>
      </c>
      <c r="D35" s="1">
        <v>-80150</v>
      </c>
      <c r="E35" s="1">
        <v>7793</v>
      </c>
    </row>
    <row r="36" spans="1:5" x14ac:dyDescent="0.25">
      <c r="A36" s="1">
        <v>1191</v>
      </c>
      <c r="B36" s="1">
        <v>71803038</v>
      </c>
      <c r="C36" s="1">
        <v>25965470</v>
      </c>
      <c r="D36" s="1">
        <v>173768920</v>
      </c>
      <c r="E36" s="1">
        <v>21994968</v>
      </c>
    </row>
    <row r="37" spans="1:5" x14ac:dyDescent="0.25">
      <c r="A37" s="1">
        <v>1192</v>
      </c>
      <c r="B37" s="1">
        <v>-76</v>
      </c>
      <c r="C37" s="1">
        <v>-713</v>
      </c>
    </row>
    <row r="38" spans="1:5" x14ac:dyDescent="0.25">
      <c r="A38" s="1">
        <v>1193</v>
      </c>
      <c r="B38" s="1">
        <v>1799223</v>
      </c>
      <c r="C38" s="1">
        <v>-963602</v>
      </c>
    </row>
    <row r="39" spans="1:5" x14ac:dyDescent="0.25">
      <c r="A39" s="1">
        <v>1194</v>
      </c>
      <c r="B39" s="1">
        <v>410005197</v>
      </c>
      <c r="C39" s="1">
        <v>22523269</v>
      </c>
      <c r="D39" s="1">
        <v>150732656</v>
      </c>
      <c r="E39" s="1">
        <v>13285491</v>
      </c>
    </row>
    <row r="40" spans="1:5" x14ac:dyDescent="0.25">
      <c r="A40" s="1">
        <v>1195</v>
      </c>
      <c r="B40" s="1">
        <v>-8667</v>
      </c>
      <c r="D40" s="1">
        <v>-36069</v>
      </c>
      <c r="E40" s="1">
        <v>-6334</v>
      </c>
    </row>
    <row r="41" spans="1:5" x14ac:dyDescent="0.25">
      <c r="A41" s="1">
        <v>1196</v>
      </c>
      <c r="B41" s="1">
        <v>7646</v>
      </c>
      <c r="C41" s="1">
        <v>-802</v>
      </c>
      <c r="D41" s="1">
        <v>-5379</v>
      </c>
      <c r="E41" s="1">
        <v>229</v>
      </c>
    </row>
    <row r="42" spans="1:5" x14ac:dyDescent="0.25">
      <c r="A42" s="1">
        <v>1197</v>
      </c>
      <c r="B42" s="1">
        <v>4247</v>
      </c>
      <c r="C42" s="1">
        <v>-1121</v>
      </c>
      <c r="D42" s="1">
        <v>-7498</v>
      </c>
      <c r="E42" s="1">
        <v>-3806</v>
      </c>
    </row>
    <row r="43" spans="1:5" x14ac:dyDescent="0.25">
      <c r="A43" s="1">
        <v>1198</v>
      </c>
      <c r="B43" s="1">
        <v>28608</v>
      </c>
      <c r="C43" s="1">
        <v>327828</v>
      </c>
    </row>
    <row r="44" spans="1:5" x14ac:dyDescent="0.25">
      <c r="A44" s="1">
        <v>1199</v>
      </c>
      <c r="B44" s="1">
        <v>30756084</v>
      </c>
      <c r="C44" s="1">
        <v>0</v>
      </c>
      <c r="D44" s="1">
        <v>71279958</v>
      </c>
      <c r="E44" s="1">
        <v>9820850</v>
      </c>
    </row>
    <row r="45" spans="1:5" x14ac:dyDescent="0.25">
      <c r="A45" s="1">
        <v>1200</v>
      </c>
      <c r="B45" s="1">
        <v>4025539779</v>
      </c>
      <c r="C45" s="1">
        <v>3108978378</v>
      </c>
      <c r="D45" s="1">
        <v>551263573</v>
      </c>
      <c r="E45" s="1">
        <v>1838907</v>
      </c>
    </row>
    <row r="46" spans="1:5" x14ac:dyDescent="0.25">
      <c r="A46" s="1">
        <v>1210</v>
      </c>
      <c r="B46" s="1">
        <v>3883370049</v>
      </c>
      <c r="C46" s="1">
        <v>3537360252</v>
      </c>
    </row>
    <row r="47" spans="1:5" x14ac:dyDescent="0.25">
      <c r="A47" s="1">
        <v>1220</v>
      </c>
      <c r="B47" s="1">
        <v>142169730</v>
      </c>
      <c r="C47" s="1">
        <v>-428381874</v>
      </c>
      <c r="D47" s="1">
        <v>551263573</v>
      </c>
      <c r="E47" s="1">
        <v>1838907</v>
      </c>
    </row>
    <row r="48" spans="1:5" x14ac:dyDescent="0.25">
      <c r="A48" s="1">
        <v>1230</v>
      </c>
      <c r="B48" s="1">
        <v>2673286</v>
      </c>
      <c r="D48" s="1">
        <v>2063182</v>
      </c>
      <c r="E48" s="1">
        <v>0</v>
      </c>
    </row>
    <row r="49" spans="1:5" x14ac:dyDescent="0.25">
      <c r="A49" s="1">
        <v>1235</v>
      </c>
      <c r="B49" s="1">
        <v>1718402</v>
      </c>
      <c r="D49" s="1">
        <v>1474671</v>
      </c>
      <c r="E49" s="1">
        <v>0</v>
      </c>
    </row>
    <row r="50" spans="1:5" x14ac:dyDescent="0.25">
      <c r="A50" s="1">
        <v>1240</v>
      </c>
      <c r="B50" s="1">
        <v>954884</v>
      </c>
      <c r="D50" s="1">
        <v>591683</v>
      </c>
      <c r="E50" s="1">
        <v>0</v>
      </c>
    </row>
    <row r="51" spans="1:5" x14ac:dyDescent="0.25">
      <c r="A51" s="1">
        <v>1241</v>
      </c>
      <c r="B51" s="1">
        <v>0</v>
      </c>
      <c r="D51" s="1">
        <v>-3172</v>
      </c>
      <c r="E51" s="1">
        <v>0</v>
      </c>
    </row>
    <row r="52" spans="1:5" x14ac:dyDescent="0.25">
      <c r="A52" s="1">
        <v>1244</v>
      </c>
      <c r="B52" s="1">
        <v>28047950</v>
      </c>
      <c r="C52" s="1">
        <v>22977750</v>
      </c>
      <c r="D52" s="1">
        <v>4706287</v>
      </c>
      <c r="E52" s="1">
        <v>0</v>
      </c>
    </row>
    <row r="53" spans="1:5" x14ac:dyDescent="0.25">
      <c r="A53" s="1">
        <v>1245</v>
      </c>
      <c r="B53" s="1">
        <v>4453846</v>
      </c>
      <c r="C53" s="1">
        <v>3687484</v>
      </c>
      <c r="D53" s="1">
        <v>755270</v>
      </c>
      <c r="E53" s="1">
        <v>0</v>
      </c>
    </row>
    <row r="54" spans="1:5" x14ac:dyDescent="0.25">
      <c r="A54" s="1">
        <v>1246</v>
      </c>
      <c r="B54" s="1">
        <v>0</v>
      </c>
      <c r="C54" s="1">
        <v>0</v>
      </c>
    </row>
    <row r="55" spans="1:5" x14ac:dyDescent="0.25">
      <c r="A55" s="1">
        <v>1247</v>
      </c>
      <c r="B55" s="1">
        <v>0</v>
      </c>
      <c r="C55" s="1">
        <v>0</v>
      </c>
    </row>
    <row r="56" spans="1:5" x14ac:dyDescent="0.25">
      <c r="A56" s="1">
        <v>1250</v>
      </c>
      <c r="B56" s="1">
        <v>114033</v>
      </c>
      <c r="D56" s="1">
        <v>22100</v>
      </c>
      <c r="E56" s="1">
        <v>0</v>
      </c>
    </row>
    <row r="57" spans="1:5" x14ac:dyDescent="0.25">
      <c r="A57" s="1">
        <v>1253</v>
      </c>
      <c r="B57" s="1">
        <v>181113</v>
      </c>
      <c r="D57" s="1">
        <v>175219</v>
      </c>
      <c r="E57" s="1">
        <v>0</v>
      </c>
    </row>
    <row r="58" spans="1:5" x14ac:dyDescent="0.25">
      <c r="A58" s="1">
        <v>1255</v>
      </c>
      <c r="B58" s="1">
        <v>181496</v>
      </c>
      <c r="D58" s="1">
        <v>162739</v>
      </c>
      <c r="E58" s="1">
        <v>0</v>
      </c>
    </row>
    <row r="59" spans="1:5" x14ac:dyDescent="0.25">
      <c r="A59" s="1">
        <v>1260</v>
      </c>
      <c r="B59" s="1">
        <v>365685226</v>
      </c>
      <c r="C59" s="1">
        <v>361984454</v>
      </c>
    </row>
    <row r="60" spans="1:5" x14ac:dyDescent="0.25">
      <c r="A60" s="1">
        <v>1280</v>
      </c>
      <c r="B60" s="1">
        <v>254222494</v>
      </c>
      <c r="C60" s="1">
        <v>63969154</v>
      </c>
      <c r="D60" s="1">
        <v>190888041</v>
      </c>
      <c r="E60" s="1">
        <v>0</v>
      </c>
    </row>
    <row r="61" spans="1:5" x14ac:dyDescent="0.25">
      <c r="A61" s="1">
        <v>1290</v>
      </c>
      <c r="B61" s="1">
        <v>-29278235</v>
      </c>
      <c r="C61" s="1">
        <v>-7533805</v>
      </c>
      <c r="D61" s="1">
        <v>-22481355</v>
      </c>
      <c r="E61" s="1">
        <v>0</v>
      </c>
    </row>
    <row r="62" spans="1:5" x14ac:dyDescent="0.25">
      <c r="A62" s="1">
        <v>1310</v>
      </c>
      <c r="B62" s="1">
        <v>2042628</v>
      </c>
      <c r="C62" s="1">
        <v>2041638</v>
      </c>
    </row>
    <row r="63" spans="1:5" x14ac:dyDescent="0.25">
      <c r="A63" s="1">
        <v>1320</v>
      </c>
      <c r="B63" s="1">
        <v>239706298</v>
      </c>
      <c r="C63" s="1">
        <v>60381437</v>
      </c>
      <c r="D63" s="1">
        <v>180182064</v>
      </c>
      <c r="E63" s="1">
        <v>0</v>
      </c>
    </row>
    <row r="64" spans="1:5" x14ac:dyDescent="0.25">
      <c r="A64" s="1">
        <v>1330</v>
      </c>
      <c r="B64" s="1">
        <v>1295393</v>
      </c>
      <c r="C64" s="1">
        <v>313856</v>
      </c>
      <c r="D64" s="1">
        <v>936575</v>
      </c>
      <c r="E64" s="1">
        <v>0</v>
      </c>
    </row>
    <row r="65" spans="1:5" x14ac:dyDescent="0.25">
      <c r="A65" s="1">
        <v>1340</v>
      </c>
      <c r="B65" s="1">
        <v>2930575</v>
      </c>
      <c r="D65" s="1">
        <v>2934638</v>
      </c>
      <c r="E65" s="1">
        <v>0</v>
      </c>
    </row>
    <row r="66" spans="1:5" x14ac:dyDescent="0.25">
      <c r="A66" s="1">
        <v>1343</v>
      </c>
      <c r="B66" s="1">
        <v>436401</v>
      </c>
      <c r="D66" s="1">
        <v>394802</v>
      </c>
      <c r="E66" s="1">
        <v>0</v>
      </c>
    </row>
    <row r="67" spans="1:5" x14ac:dyDescent="0.25">
      <c r="A67" s="1">
        <v>1350</v>
      </c>
      <c r="B67" s="1">
        <v>94602341</v>
      </c>
      <c r="D67" s="1">
        <v>89081874</v>
      </c>
      <c r="E67" s="1">
        <v>1837823</v>
      </c>
    </row>
    <row r="68" spans="1:5" x14ac:dyDescent="0.25">
      <c r="A68" s="1">
        <v>1362</v>
      </c>
      <c r="B68" s="1">
        <v>115862332</v>
      </c>
      <c r="C68" s="1">
        <v>18212648</v>
      </c>
      <c r="D68" s="1">
        <v>95616391</v>
      </c>
      <c r="E68" s="1">
        <v>0</v>
      </c>
    </row>
    <row r="69" spans="1:5" x14ac:dyDescent="0.25">
      <c r="A69" s="1">
        <v>1364</v>
      </c>
      <c r="B69" s="1">
        <v>1494130</v>
      </c>
      <c r="C69" s="1">
        <v>220036</v>
      </c>
      <c r="D69" s="1">
        <v>1155188</v>
      </c>
      <c r="E69" s="1">
        <v>0</v>
      </c>
    </row>
    <row r="70" spans="1:5" x14ac:dyDescent="0.25">
      <c r="A70" s="1">
        <v>1370</v>
      </c>
      <c r="B70" s="1">
        <v>998495</v>
      </c>
      <c r="D70" s="1">
        <v>970704</v>
      </c>
      <c r="E70" s="1">
        <v>1084</v>
      </c>
    </row>
    <row r="71" spans="1:5" x14ac:dyDescent="0.25">
      <c r="A71" s="1">
        <v>1380</v>
      </c>
      <c r="B71" s="1">
        <v>3727662</v>
      </c>
      <c r="D71" s="1">
        <v>3700844</v>
      </c>
      <c r="E71" s="1">
        <v>0</v>
      </c>
    </row>
    <row r="72" spans="1:5" x14ac:dyDescent="0.25">
      <c r="A72" s="1">
        <v>1382</v>
      </c>
      <c r="B72" s="1">
        <v>0</v>
      </c>
      <c r="C72" s="1">
        <v>0</v>
      </c>
    </row>
    <row r="73" spans="1:5" x14ac:dyDescent="0.25">
      <c r="A73" s="1">
        <v>1419</v>
      </c>
      <c r="B73" s="1">
        <v>-6662509</v>
      </c>
      <c r="C73" s="1">
        <v>-6694789</v>
      </c>
    </row>
    <row r="74" spans="1:5" x14ac:dyDescent="0.25">
      <c r="A74" s="1">
        <v>1420</v>
      </c>
      <c r="B74" s="1">
        <v>-33976361</v>
      </c>
      <c r="C74" s="1">
        <v>-35950514</v>
      </c>
    </row>
    <row r="75" spans="1:5" x14ac:dyDescent="0.25">
      <c r="A75" s="1">
        <v>1421</v>
      </c>
      <c r="B75" s="1">
        <v>91507016</v>
      </c>
      <c r="C75" s="1">
        <v>73288010</v>
      </c>
    </row>
    <row r="76" spans="1:5" x14ac:dyDescent="0.25">
      <c r="A76" s="1">
        <v>1422</v>
      </c>
      <c r="B76" s="1">
        <v>1567883</v>
      </c>
      <c r="C76" s="1">
        <v>-331742</v>
      </c>
    </row>
    <row r="77" spans="1:5" x14ac:dyDescent="0.25">
      <c r="A77" s="1">
        <v>1423</v>
      </c>
      <c r="B77" s="1">
        <v>0</v>
      </c>
      <c r="D77" s="1">
        <v>-18</v>
      </c>
      <c r="E77" s="1">
        <v>0</v>
      </c>
    </row>
    <row r="78" spans="1:5" x14ac:dyDescent="0.25">
      <c r="A78" s="1">
        <v>1424</v>
      </c>
      <c r="B78" s="1">
        <v>0</v>
      </c>
      <c r="D78" s="1">
        <v>-972</v>
      </c>
      <c r="E78" s="1">
        <v>0</v>
      </c>
    </row>
    <row r="79" spans="1:5" x14ac:dyDescent="0.25">
      <c r="A79" s="1">
        <v>1425</v>
      </c>
      <c r="B79" s="1">
        <v>6385</v>
      </c>
      <c r="C79" s="1">
        <v>7324</v>
      </c>
    </row>
    <row r="80" spans="1:5" x14ac:dyDescent="0.25">
      <c r="A80" s="1">
        <v>1426</v>
      </c>
      <c r="B80" s="1">
        <v>54362</v>
      </c>
      <c r="C80" s="1">
        <v>45472</v>
      </c>
    </row>
    <row r="81" spans="1:3" x14ac:dyDescent="0.25">
      <c r="A81" s="1">
        <v>1427</v>
      </c>
      <c r="B81" s="1">
        <v>23437868</v>
      </c>
      <c r="C81" s="1">
        <v>23437928</v>
      </c>
    </row>
    <row r="82" spans="1:3" x14ac:dyDescent="0.25">
      <c r="A82" s="1">
        <v>1428</v>
      </c>
      <c r="B82" s="1">
        <v>-1007577937</v>
      </c>
      <c r="C82" s="1">
        <v>-992868274</v>
      </c>
    </row>
    <row r="83" spans="1:3" x14ac:dyDescent="0.25">
      <c r="A83" s="1">
        <v>1429</v>
      </c>
      <c r="B83" s="1">
        <v>0</v>
      </c>
      <c r="C83" s="1">
        <v>0</v>
      </c>
    </row>
    <row r="84" spans="1:3" x14ac:dyDescent="0.25">
      <c r="A84" s="1">
        <v>1432</v>
      </c>
      <c r="B84" s="1">
        <v>-2572300</v>
      </c>
      <c r="C84" s="1">
        <v>-2572300</v>
      </c>
    </row>
    <row r="85" spans="1:3" x14ac:dyDescent="0.25">
      <c r="A85" s="1">
        <v>1433</v>
      </c>
      <c r="B85" s="1">
        <v>-12992141</v>
      </c>
      <c r="C85" s="1">
        <v>-12997641</v>
      </c>
    </row>
    <row r="86" spans="1:3" x14ac:dyDescent="0.25">
      <c r="A86" s="1">
        <v>1435</v>
      </c>
      <c r="B86" s="1">
        <v>284938367</v>
      </c>
      <c r="C86" s="1">
        <v>276977714</v>
      </c>
    </row>
    <row r="87" spans="1:3" x14ac:dyDescent="0.25">
      <c r="A87" s="1">
        <v>1436</v>
      </c>
      <c r="B87" s="1">
        <v>281307776</v>
      </c>
      <c r="C87" s="1">
        <v>273447098</v>
      </c>
    </row>
    <row r="88" spans="1:3" x14ac:dyDescent="0.25">
      <c r="A88" s="1">
        <v>1440</v>
      </c>
      <c r="B88" s="1">
        <v>3630591</v>
      </c>
      <c r="C88" s="1">
        <v>3530616</v>
      </c>
    </row>
    <row r="89" spans="1:3" x14ac:dyDescent="0.25">
      <c r="A89" s="1">
        <v>1443</v>
      </c>
      <c r="B89" s="1">
        <v>33026</v>
      </c>
      <c r="C89" s="1">
        <v>11494</v>
      </c>
    </row>
    <row r="90" spans="1:3" x14ac:dyDescent="0.25">
      <c r="A90" s="1">
        <v>1445</v>
      </c>
      <c r="B90" s="1">
        <v>30023</v>
      </c>
      <c r="C90" s="1">
        <v>8519</v>
      </c>
    </row>
    <row r="91" spans="1:3" x14ac:dyDescent="0.25">
      <c r="A91" s="1">
        <v>1448</v>
      </c>
      <c r="B91" s="1">
        <v>3003</v>
      </c>
      <c r="C91" s="1">
        <v>2977</v>
      </c>
    </row>
    <row r="92" spans="1:3" x14ac:dyDescent="0.25">
      <c r="A92" s="1">
        <v>1449</v>
      </c>
      <c r="B92" s="1">
        <v>0</v>
      </c>
      <c r="C92" s="1">
        <v>-2</v>
      </c>
    </row>
    <row r="93" spans="1:3" x14ac:dyDescent="0.25">
      <c r="A93" s="1">
        <v>1450</v>
      </c>
      <c r="B93" s="1">
        <v>74160</v>
      </c>
      <c r="C93" s="1">
        <v>73437</v>
      </c>
    </row>
    <row r="94" spans="1:3" x14ac:dyDescent="0.25">
      <c r="A94" s="1">
        <v>1452</v>
      </c>
      <c r="B94" s="1">
        <v>7724</v>
      </c>
      <c r="C94" s="1">
        <v>7724</v>
      </c>
    </row>
    <row r="95" spans="1:3" x14ac:dyDescent="0.25">
      <c r="A95" s="1">
        <v>1455</v>
      </c>
      <c r="B95" s="1">
        <v>0</v>
      </c>
      <c r="C95" s="1">
        <v>0</v>
      </c>
    </row>
    <row r="96" spans="1:3" x14ac:dyDescent="0.25">
      <c r="A96" s="1">
        <v>1460</v>
      </c>
      <c r="B96" s="1">
        <v>3976</v>
      </c>
      <c r="C96" s="1">
        <v>3621</v>
      </c>
    </row>
    <row r="97" spans="1:5" x14ac:dyDescent="0.25">
      <c r="A97" s="1">
        <v>1465</v>
      </c>
      <c r="B97" s="1">
        <v>1328312</v>
      </c>
      <c r="C97" s="1">
        <v>1310789</v>
      </c>
    </row>
    <row r="98" spans="1:5" x14ac:dyDescent="0.25">
      <c r="A98" s="1">
        <v>1470</v>
      </c>
      <c r="B98" s="1">
        <v>1231212</v>
      </c>
      <c r="C98" s="1">
        <v>1193466</v>
      </c>
    </row>
    <row r="99" spans="1:5" x14ac:dyDescent="0.25">
      <c r="A99" s="1">
        <v>1475</v>
      </c>
      <c r="B99" s="1">
        <v>121622</v>
      </c>
      <c r="C99" s="1">
        <v>115948</v>
      </c>
    </row>
    <row r="100" spans="1:5" x14ac:dyDescent="0.25">
      <c r="A100" s="1">
        <v>1485</v>
      </c>
      <c r="B100" s="1">
        <v>787537</v>
      </c>
      <c r="C100" s="1">
        <v>772708</v>
      </c>
    </row>
    <row r="101" spans="1:5" x14ac:dyDescent="0.25">
      <c r="A101" s="1">
        <v>1495</v>
      </c>
      <c r="B101" s="1">
        <v>40928</v>
      </c>
      <c r="C101" s="1">
        <v>40526</v>
      </c>
    </row>
    <row r="102" spans="1:5" x14ac:dyDescent="0.25">
      <c r="A102" s="1">
        <v>1496</v>
      </c>
      <c r="B102" s="1">
        <v>0</v>
      </c>
      <c r="C102" s="1">
        <v>0</v>
      </c>
    </row>
    <row r="103" spans="1:5" x14ac:dyDescent="0.25">
      <c r="A103" s="1">
        <v>1500</v>
      </c>
      <c r="B103" s="1">
        <v>3</v>
      </c>
      <c r="C103" s="1">
        <v>3</v>
      </c>
    </row>
    <row r="104" spans="1:5" x14ac:dyDescent="0.25">
      <c r="A104" s="1">
        <v>1502</v>
      </c>
      <c r="B104" s="1">
        <v>0</v>
      </c>
      <c r="C104" s="1">
        <v>3</v>
      </c>
    </row>
    <row r="105" spans="1:5" x14ac:dyDescent="0.25">
      <c r="A105" s="1">
        <v>1504</v>
      </c>
      <c r="B105" s="1">
        <v>1275</v>
      </c>
      <c r="C105" s="1">
        <v>85</v>
      </c>
    </row>
    <row r="106" spans="1:5" x14ac:dyDescent="0.25">
      <c r="A106" s="1">
        <v>1505</v>
      </c>
      <c r="B106" s="1">
        <v>705</v>
      </c>
      <c r="C106" s="1">
        <v>703</v>
      </c>
    </row>
    <row r="107" spans="1:5" x14ac:dyDescent="0.25">
      <c r="A107" s="1">
        <v>1506</v>
      </c>
      <c r="B107" s="1">
        <v>0</v>
      </c>
      <c r="C107" s="1">
        <v>0</v>
      </c>
    </row>
    <row r="108" spans="1:5" x14ac:dyDescent="0.25">
      <c r="A108" s="1">
        <v>1507</v>
      </c>
      <c r="B108" s="1">
        <v>111</v>
      </c>
      <c r="C108" s="1">
        <v>109</v>
      </c>
    </row>
    <row r="109" spans="1:5" x14ac:dyDescent="0.25">
      <c r="A109" s="1">
        <v>1508</v>
      </c>
      <c r="B109" s="1">
        <v>4464764</v>
      </c>
      <c r="D109" s="1">
        <v>3335841</v>
      </c>
      <c r="E109" s="1">
        <v>0</v>
      </c>
    </row>
    <row r="110" spans="1:5" x14ac:dyDescent="0.25">
      <c r="A110" s="1">
        <v>1509</v>
      </c>
      <c r="B110" s="1">
        <v>414896</v>
      </c>
      <c r="C110" s="1">
        <v>165638</v>
      </c>
      <c r="D110" s="1">
        <v>194446</v>
      </c>
      <c r="E110" s="1">
        <v>28839</v>
      </c>
    </row>
    <row r="111" spans="1:5" x14ac:dyDescent="0.25">
      <c r="A111" s="1">
        <v>1510</v>
      </c>
      <c r="B111" s="1">
        <v>1346213070</v>
      </c>
      <c r="D111" s="1">
        <v>775665553</v>
      </c>
      <c r="E111" s="1">
        <v>69425506</v>
      </c>
    </row>
    <row r="112" spans="1:5" x14ac:dyDescent="0.25">
      <c r="A112" s="1">
        <v>1520</v>
      </c>
      <c r="B112" s="1">
        <v>-2325689</v>
      </c>
      <c r="D112" s="1">
        <v>4842529</v>
      </c>
      <c r="E112" s="1">
        <v>3158243</v>
      </c>
    </row>
    <row r="113" spans="1:5" x14ac:dyDescent="0.25">
      <c r="A113" s="1">
        <v>1530</v>
      </c>
      <c r="B113" s="1">
        <v>-692588</v>
      </c>
      <c r="D113" s="1">
        <v>1781037</v>
      </c>
      <c r="E113" s="1">
        <v>98063</v>
      </c>
    </row>
    <row r="114" spans="1:5" x14ac:dyDescent="0.25">
      <c r="A114" s="1">
        <v>1540</v>
      </c>
      <c r="B114" s="1">
        <v>-1202353</v>
      </c>
      <c r="D114" s="1">
        <v>2168867</v>
      </c>
      <c r="E114" s="1">
        <v>2167555</v>
      </c>
    </row>
    <row r="115" spans="1:5" x14ac:dyDescent="0.25">
      <c r="A115" s="1">
        <v>1544</v>
      </c>
      <c r="B115" s="1">
        <v>-71118</v>
      </c>
      <c r="D115" s="1">
        <v>256519</v>
      </c>
      <c r="E115" s="1">
        <v>256519</v>
      </c>
    </row>
    <row r="116" spans="1:5" x14ac:dyDescent="0.25">
      <c r="A116" s="1">
        <v>1545</v>
      </c>
      <c r="B116" s="1">
        <v>0</v>
      </c>
      <c r="D116" s="1">
        <v>0</v>
      </c>
      <c r="E116" s="1">
        <v>0</v>
      </c>
    </row>
    <row r="117" spans="1:5" x14ac:dyDescent="0.25">
      <c r="A117" s="1">
        <v>1546</v>
      </c>
      <c r="B117" s="1">
        <v>-61369</v>
      </c>
      <c r="D117" s="1">
        <v>126474</v>
      </c>
      <c r="E117" s="1">
        <v>126474</v>
      </c>
    </row>
    <row r="118" spans="1:5" x14ac:dyDescent="0.25">
      <c r="A118" s="1">
        <v>1550</v>
      </c>
      <c r="B118" s="1">
        <v>-342</v>
      </c>
      <c r="D118" s="1">
        <v>681</v>
      </c>
      <c r="E118" s="1">
        <v>681</v>
      </c>
    </row>
    <row r="119" spans="1:5" x14ac:dyDescent="0.25">
      <c r="A119" s="1">
        <v>1560</v>
      </c>
      <c r="B119" s="1">
        <v>-175060</v>
      </c>
      <c r="D119" s="1">
        <v>258030</v>
      </c>
      <c r="E119" s="1">
        <v>258030</v>
      </c>
    </row>
    <row r="120" spans="1:5" x14ac:dyDescent="0.25">
      <c r="A120" s="1">
        <v>1565</v>
      </c>
      <c r="B120" s="1">
        <v>-122859</v>
      </c>
      <c r="D120" s="1">
        <v>250921</v>
      </c>
      <c r="E120" s="1">
        <v>250921</v>
      </c>
    </row>
    <row r="121" spans="1:5" x14ac:dyDescent="0.25">
      <c r="A121" s="1">
        <v>1570</v>
      </c>
      <c r="B121" s="1">
        <v>1176317628</v>
      </c>
      <c r="D121" s="1">
        <v>651168049</v>
      </c>
      <c r="E121" s="1">
        <v>5684233</v>
      </c>
    </row>
    <row r="122" spans="1:5" x14ac:dyDescent="0.25">
      <c r="A122" s="1">
        <v>1575</v>
      </c>
      <c r="B122" s="1">
        <v>990177866</v>
      </c>
      <c r="D122" s="1">
        <v>560364807</v>
      </c>
      <c r="E122" s="1">
        <v>5237147</v>
      </c>
    </row>
    <row r="123" spans="1:5" x14ac:dyDescent="0.25">
      <c r="A123" s="1">
        <v>1580</v>
      </c>
      <c r="B123" s="1">
        <v>186139762</v>
      </c>
      <c r="D123" s="1">
        <v>90803242</v>
      </c>
      <c r="E123" s="1">
        <v>447086</v>
      </c>
    </row>
    <row r="124" spans="1:5" x14ac:dyDescent="0.25">
      <c r="A124" s="1">
        <v>1590</v>
      </c>
      <c r="B124" s="1">
        <v>34047304</v>
      </c>
      <c r="D124" s="1">
        <v>42426486</v>
      </c>
      <c r="E124" s="1">
        <v>2383139</v>
      </c>
    </row>
    <row r="125" spans="1:5" x14ac:dyDescent="0.25">
      <c r="A125" s="1">
        <v>1595</v>
      </c>
      <c r="B125" s="1">
        <v>35319526</v>
      </c>
      <c r="D125" s="1">
        <v>23105285</v>
      </c>
      <c r="E125" s="1">
        <v>1217842</v>
      </c>
    </row>
    <row r="126" spans="1:5" x14ac:dyDescent="0.25">
      <c r="A126" s="1">
        <v>1600</v>
      </c>
      <c r="B126" s="1">
        <v>-1272222</v>
      </c>
      <c r="D126" s="1">
        <v>19321201</v>
      </c>
      <c r="E126" s="1">
        <v>1165297</v>
      </c>
    </row>
    <row r="127" spans="1:5" x14ac:dyDescent="0.25">
      <c r="A127" s="1">
        <v>1610</v>
      </c>
      <c r="B127" s="1">
        <v>875486</v>
      </c>
      <c r="D127" s="1">
        <v>828353</v>
      </c>
      <c r="E127" s="1">
        <v>6510</v>
      </c>
    </row>
    <row r="128" spans="1:5" x14ac:dyDescent="0.25">
      <c r="A128" s="1">
        <v>1620</v>
      </c>
      <c r="B128" s="1">
        <v>137298341</v>
      </c>
      <c r="D128" s="1">
        <v>76400136</v>
      </c>
      <c r="E128" s="1">
        <v>58193381</v>
      </c>
    </row>
    <row r="129" spans="1:5" x14ac:dyDescent="0.25">
      <c r="A129" s="1">
        <v>1622</v>
      </c>
      <c r="B129" s="1">
        <v>137929636</v>
      </c>
      <c r="D129" s="1">
        <v>73835136</v>
      </c>
      <c r="E129" s="1">
        <v>55640380</v>
      </c>
    </row>
    <row r="130" spans="1:5" x14ac:dyDescent="0.25">
      <c r="A130" s="1">
        <v>1624</v>
      </c>
      <c r="B130" s="1">
        <v>35356715</v>
      </c>
      <c r="D130" s="1">
        <v>19935706</v>
      </c>
      <c r="E130" s="1">
        <v>1781545</v>
      </c>
    </row>
    <row r="131" spans="1:5" x14ac:dyDescent="0.25">
      <c r="A131" s="1">
        <v>1626</v>
      </c>
      <c r="B131" s="1">
        <v>76095628</v>
      </c>
      <c r="D131" s="1">
        <v>39908541</v>
      </c>
      <c r="E131" s="1">
        <v>39867977</v>
      </c>
    </row>
    <row r="132" spans="1:5" x14ac:dyDescent="0.25">
      <c r="A132" s="1">
        <v>1628</v>
      </c>
      <c r="B132" s="1">
        <v>3107273</v>
      </c>
      <c r="D132" s="1">
        <v>2409702</v>
      </c>
      <c r="E132" s="1">
        <v>2409702</v>
      </c>
    </row>
    <row r="133" spans="1:5" x14ac:dyDescent="0.25">
      <c r="A133" s="1">
        <v>1634</v>
      </c>
      <c r="B133" s="1">
        <v>2863092</v>
      </c>
      <c r="D133" s="1">
        <v>1504377</v>
      </c>
      <c r="E133" s="1">
        <v>1504377</v>
      </c>
    </row>
    <row r="134" spans="1:5" x14ac:dyDescent="0.25">
      <c r="A134" s="1">
        <v>1635</v>
      </c>
      <c r="B134" s="1">
        <v>0</v>
      </c>
      <c r="D134" s="1">
        <v>20</v>
      </c>
      <c r="E134" s="1">
        <v>0</v>
      </c>
    </row>
    <row r="135" spans="1:5" x14ac:dyDescent="0.25">
      <c r="A135" s="1">
        <v>1636</v>
      </c>
      <c r="B135" s="1">
        <v>167942</v>
      </c>
      <c r="D135" s="1">
        <v>165559</v>
      </c>
      <c r="E135" s="1">
        <v>165559</v>
      </c>
    </row>
    <row r="136" spans="1:5" x14ac:dyDescent="0.25">
      <c r="A136" s="1">
        <v>1637</v>
      </c>
      <c r="B136" s="1">
        <v>11539319</v>
      </c>
      <c r="D136" s="1">
        <v>5783592</v>
      </c>
      <c r="E136" s="1">
        <v>5783592</v>
      </c>
    </row>
    <row r="137" spans="1:5" x14ac:dyDescent="0.25">
      <c r="A137" s="1">
        <v>1638</v>
      </c>
      <c r="B137" s="1">
        <v>8799667</v>
      </c>
      <c r="D137" s="1">
        <v>4127639</v>
      </c>
      <c r="E137" s="1">
        <v>4127628</v>
      </c>
    </row>
    <row r="138" spans="1:5" x14ac:dyDescent="0.25">
      <c r="A138" s="1">
        <v>1639</v>
      </c>
      <c r="B138" s="1">
        <v>-631295</v>
      </c>
      <c r="D138" s="1">
        <v>2565000</v>
      </c>
      <c r="E138" s="1">
        <v>2553001</v>
      </c>
    </row>
    <row r="139" spans="1:5" x14ac:dyDescent="0.25">
      <c r="A139" s="1">
        <v>1640</v>
      </c>
      <c r="B139" s="1">
        <v>-8200</v>
      </c>
      <c r="D139" s="1">
        <v>64283</v>
      </c>
      <c r="E139" s="1">
        <v>52626</v>
      </c>
    </row>
    <row r="140" spans="1:5" x14ac:dyDescent="0.25">
      <c r="A140" s="1">
        <v>1641</v>
      </c>
      <c r="B140" s="1">
        <v>-317201</v>
      </c>
      <c r="D140" s="1">
        <v>1640296</v>
      </c>
      <c r="E140" s="1">
        <v>1639954</v>
      </c>
    </row>
    <row r="141" spans="1:5" x14ac:dyDescent="0.25">
      <c r="A141" s="1">
        <v>1642</v>
      </c>
      <c r="B141" s="1">
        <v>-55123</v>
      </c>
      <c r="D141" s="1">
        <v>48860</v>
      </c>
      <c r="E141" s="1">
        <v>48860</v>
      </c>
    </row>
    <row r="142" spans="1:5" x14ac:dyDescent="0.25">
      <c r="A142" s="1">
        <v>1643</v>
      </c>
      <c r="B142" s="1">
        <v>0</v>
      </c>
      <c r="D142" s="1">
        <v>0</v>
      </c>
      <c r="E142" s="1">
        <v>0</v>
      </c>
    </row>
    <row r="143" spans="1:5" x14ac:dyDescent="0.25">
      <c r="A143" s="1">
        <v>1644</v>
      </c>
      <c r="B143" s="1">
        <v>-569</v>
      </c>
      <c r="D143" s="1">
        <v>2287</v>
      </c>
      <c r="E143" s="1">
        <v>2287</v>
      </c>
    </row>
    <row r="144" spans="1:5" x14ac:dyDescent="0.25">
      <c r="A144" s="1">
        <v>1645</v>
      </c>
      <c r="B144" s="1">
        <v>-145379</v>
      </c>
      <c r="D144" s="1">
        <v>387658</v>
      </c>
      <c r="E144" s="1">
        <v>387658</v>
      </c>
    </row>
    <row r="145" spans="1:5" x14ac:dyDescent="0.25">
      <c r="A145" s="1">
        <v>1646</v>
      </c>
      <c r="B145" s="1">
        <v>-50882</v>
      </c>
      <c r="D145" s="1">
        <v>260504</v>
      </c>
      <c r="E145" s="1">
        <v>260504</v>
      </c>
    </row>
    <row r="146" spans="1:5" x14ac:dyDescent="0.25">
      <c r="A146" s="1">
        <v>1648</v>
      </c>
      <c r="B146" s="1">
        <v>-53941</v>
      </c>
      <c r="D146" s="1">
        <v>161112</v>
      </c>
      <c r="E146" s="1">
        <v>161112</v>
      </c>
    </row>
    <row r="147" spans="1:5" x14ac:dyDescent="0.25">
      <c r="A147" s="1">
        <v>1720</v>
      </c>
      <c r="B147" s="1">
        <v>4251024809</v>
      </c>
      <c r="C147" s="1">
        <v>4123136420</v>
      </c>
      <c r="D147" s="1">
        <v>95364110</v>
      </c>
      <c r="E147" s="1">
        <v>2024249</v>
      </c>
    </row>
    <row r="148" spans="1:5" x14ac:dyDescent="0.25">
      <c r="A148" s="1">
        <v>1730</v>
      </c>
      <c r="B148" s="1">
        <v>3818731806</v>
      </c>
      <c r="C148" s="1">
        <v>3696237363</v>
      </c>
      <c r="D148" s="1">
        <v>87964652</v>
      </c>
      <c r="E148" s="1">
        <v>2022623</v>
      </c>
    </row>
    <row r="149" spans="1:5" x14ac:dyDescent="0.25">
      <c r="A149" s="1">
        <v>1740</v>
      </c>
      <c r="B149" s="1">
        <v>3606190161</v>
      </c>
      <c r="C149" s="1">
        <v>3578463720</v>
      </c>
    </row>
    <row r="150" spans="1:5" x14ac:dyDescent="0.25">
      <c r="A150" s="1">
        <v>1745</v>
      </c>
      <c r="B150" s="1">
        <v>2821464427</v>
      </c>
      <c r="C150" s="1">
        <v>2793725702</v>
      </c>
    </row>
    <row r="151" spans="1:5" x14ac:dyDescent="0.25">
      <c r="A151" s="1">
        <v>1750</v>
      </c>
      <c r="B151" s="1">
        <v>593769619</v>
      </c>
      <c r="C151" s="1">
        <v>594207663</v>
      </c>
    </row>
    <row r="152" spans="1:5" x14ac:dyDescent="0.25">
      <c r="A152" s="1">
        <v>1755</v>
      </c>
      <c r="B152" s="1">
        <v>190956115</v>
      </c>
      <c r="C152" s="1">
        <v>190530355</v>
      </c>
    </row>
    <row r="153" spans="1:5" x14ac:dyDescent="0.25">
      <c r="A153" s="1">
        <v>1760</v>
      </c>
      <c r="B153" s="1">
        <v>9107021</v>
      </c>
      <c r="D153" s="1">
        <v>8303781</v>
      </c>
      <c r="E153" s="1">
        <v>797167</v>
      </c>
    </row>
    <row r="154" spans="1:5" x14ac:dyDescent="0.25">
      <c r="A154" s="1">
        <v>1761</v>
      </c>
      <c r="B154" s="1">
        <v>22657983</v>
      </c>
      <c r="C154" s="1">
        <v>10421884</v>
      </c>
      <c r="D154" s="1">
        <v>12234386</v>
      </c>
      <c r="E154" s="1">
        <v>0</v>
      </c>
    </row>
    <row r="155" spans="1:5" x14ac:dyDescent="0.25">
      <c r="A155" s="1">
        <v>1762</v>
      </c>
      <c r="B155" s="1">
        <v>24471920</v>
      </c>
      <c r="C155" s="1">
        <v>19740924</v>
      </c>
      <c r="D155" s="1">
        <v>4043323</v>
      </c>
      <c r="E155" s="1">
        <v>18176</v>
      </c>
    </row>
    <row r="156" spans="1:5" x14ac:dyDescent="0.25">
      <c r="A156" s="1">
        <v>1763</v>
      </c>
      <c r="B156" s="1">
        <v>2707941</v>
      </c>
      <c r="C156" s="1">
        <v>2245096</v>
      </c>
      <c r="D156" s="1">
        <v>459839</v>
      </c>
      <c r="E156" s="1">
        <v>0</v>
      </c>
    </row>
    <row r="157" spans="1:5" x14ac:dyDescent="0.25">
      <c r="A157" s="1">
        <v>1764</v>
      </c>
      <c r="B157" s="1">
        <v>31570377</v>
      </c>
      <c r="C157" s="1">
        <v>26200350</v>
      </c>
      <c r="D157" s="1">
        <v>5366337</v>
      </c>
      <c r="E157" s="1">
        <v>0</v>
      </c>
    </row>
    <row r="158" spans="1:5" x14ac:dyDescent="0.25">
      <c r="A158" s="1">
        <v>1765</v>
      </c>
      <c r="B158" s="1">
        <v>21098619</v>
      </c>
      <c r="C158" s="1">
        <v>14165131</v>
      </c>
      <c r="D158" s="1">
        <v>6070770</v>
      </c>
      <c r="E158" s="1">
        <v>0</v>
      </c>
    </row>
    <row r="159" spans="1:5" x14ac:dyDescent="0.25">
      <c r="A159" s="1">
        <v>1766</v>
      </c>
      <c r="B159" s="1">
        <v>6498226</v>
      </c>
      <c r="C159" s="1">
        <v>4671376</v>
      </c>
      <c r="D159" s="1">
        <v>956788</v>
      </c>
      <c r="E159" s="1">
        <v>0</v>
      </c>
    </row>
    <row r="160" spans="1:5" x14ac:dyDescent="0.25">
      <c r="A160" s="1">
        <v>1767</v>
      </c>
      <c r="B160" s="1">
        <v>2197387</v>
      </c>
      <c r="C160" s="1">
        <v>1823831</v>
      </c>
      <c r="D160" s="1">
        <v>373556</v>
      </c>
      <c r="E160" s="1">
        <v>0</v>
      </c>
    </row>
    <row r="161" spans="1:5" x14ac:dyDescent="0.25">
      <c r="A161" s="1">
        <v>1768</v>
      </c>
      <c r="B161" s="1">
        <v>134917</v>
      </c>
      <c r="C161" s="1">
        <v>111981</v>
      </c>
      <c r="D161" s="1">
        <v>22936</v>
      </c>
      <c r="E161" s="1">
        <v>0</v>
      </c>
    </row>
    <row r="162" spans="1:5" x14ac:dyDescent="0.25">
      <c r="A162" s="1">
        <v>1769</v>
      </c>
      <c r="B162" s="1">
        <v>193237</v>
      </c>
      <c r="C162" s="1">
        <v>160387</v>
      </c>
      <c r="D162" s="1">
        <v>32850</v>
      </c>
      <c r="E162" s="1">
        <v>0</v>
      </c>
    </row>
    <row r="163" spans="1:5" x14ac:dyDescent="0.25">
      <c r="A163" s="1">
        <v>1770</v>
      </c>
      <c r="B163" s="1">
        <v>30716329</v>
      </c>
      <c r="C163" s="1">
        <v>11793302</v>
      </c>
      <c r="D163" s="1">
        <v>17689949</v>
      </c>
      <c r="E163" s="1">
        <v>584000</v>
      </c>
    </row>
    <row r="164" spans="1:5" x14ac:dyDescent="0.25">
      <c r="A164" s="1">
        <v>1785</v>
      </c>
      <c r="B164" s="1">
        <v>14135065</v>
      </c>
      <c r="D164" s="1">
        <v>14066265</v>
      </c>
      <c r="E164" s="1">
        <v>0</v>
      </c>
    </row>
    <row r="165" spans="1:5" x14ac:dyDescent="0.25">
      <c r="A165" s="1">
        <v>1788</v>
      </c>
      <c r="B165" s="1">
        <v>25957276</v>
      </c>
      <c r="C165" s="1">
        <v>9982065</v>
      </c>
      <c r="D165" s="1">
        <v>14973097</v>
      </c>
      <c r="E165" s="1">
        <v>281530</v>
      </c>
    </row>
    <row r="166" spans="1:5" x14ac:dyDescent="0.25">
      <c r="A166" s="1">
        <v>1791</v>
      </c>
      <c r="B166" s="1">
        <v>21095347</v>
      </c>
      <c r="C166" s="1">
        <v>16457316</v>
      </c>
      <c r="D166" s="1">
        <v>3370775</v>
      </c>
      <c r="E166" s="1">
        <v>341750</v>
      </c>
    </row>
    <row r="167" spans="1:5" x14ac:dyDescent="0.25">
      <c r="A167" s="1">
        <v>1792</v>
      </c>
      <c r="B167" s="1">
        <v>20863416</v>
      </c>
      <c r="C167" s="1">
        <v>20000210</v>
      </c>
      <c r="D167" s="1">
        <v>863205</v>
      </c>
      <c r="E167" s="1">
        <v>0</v>
      </c>
    </row>
    <row r="168" spans="1:5" x14ac:dyDescent="0.25">
      <c r="A168" s="1">
        <v>1796</v>
      </c>
      <c r="B168" s="1">
        <v>3599316</v>
      </c>
      <c r="C168" s="1">
        <v>3599316</v>
      </c>
    </row>
    <row r="169" spans="1:5" x14ac:dyDescent="0.25">
      <c r="A169" s="1">
        <v>1801</v>
      </c>
      <c r="B169" s="1">
        <v>17264100</v>
      </c>
      <c r="C169" s="1">
        <v>16400894</v>
      </c>
      <c r="D169" s="1">
        <v>863205</v>
      </c>
      <c r="E169" s="1">
        <v>0</v>
      </c>
    </row>
    <row r="170" spans="1:5" x14ac:dyDescent="0.25">
      <c r="A170" s="1">
        <v>1805</v>
      </c>
      <c r="B170" s="1">
        <v>0</v>
      </c>
      <c r="C170" s="1">
        <v>0</v>
      </c>
    </row>
    <row r="171" spans="1:5" x14ac:dyDescent="0.25">
      <c r="A171" s="1">
        <v>1810</v>
      </c>
      <c r="B171" s="1">
        <v>2658855</v>
      </c>
      <c r="C171" s="1">
        <v>2297121</v>
      </c>
    </row>
    <row r="172" spans="1:5" x14ac:dyDescent="0.25">
      <c r="A172" s="1">
        <v>1820</v>
      </c>
      <c r="B172" s="1">
        <v>7631891</v>
      </c>
      <c r="C172" s="1">
        <v>1620247</v>
      </c>
      <c r="D172" s="1">
        <v>6536253</v>
      </c>
      <c r="E172" s="1">
        <v>1626</v>
      </c>
    </row>
    <row r="173" spans="1:5" x14ac:dyDescent="0.25">
      <c r="A173" s="1">
        <v>1825</v>
      </c>
      <c r="B173" s="1">
        <v>69882</v>
      </c>
      <c r="D173" s="1">
        <v>55240</v>
      </c>
      <c r="E173" s="1">
        <v>1514</v>
      </c>
    </row>
    <row r="174" spans="1:5" x14ac:dyDescent="0.25">
      <c r="A174" s="1">
        <v>1830</v>
      </c>
      <c r="B174" s="1">
        <v>7395399</v>
      </c>
      <c r="C174" s="1">
        <v>1564318</v>
      </c>
      <c r="D174" s="1">
        <v>6257284</v>
      </c>
      <c r="E174" s="1">
        <v>0</v>
      </c>
    </row>
    <row r="175" spans="1:5" x14ac:dyDescent="0.25">
      <c r="A175" s="1">
        <v>1835</v>
      </c>
      <c r="B175" s="1">
        <v>166610</v>
      </c>
      <c r="C175" s="1">
        <v>55929</v>
      </c>
      <c r="D175" s="1">
        <v>223729</v>
      </c>
      <c r="E175" s="1">
        <v>112</v>
      </c>
    </row>
    <row r="176" spans="1:5" x14ac:dyDescent="0.25">
      <c r="A176" s="1">
        <v>1836</v>
      </c>
      <c r="B176" s="1">
        <v>401138841</v>
      </c>
      <c r="C176" s="1">
        <v>402981479</v>
      </c>
    </row>
    <row r="177" spans="1:5" x14ac:dyDescent="0.25">
      <c r="A177" s="1">
        <v>1837</v>
      </c>
      <c r="B177" s="1">
        <v>21866554</v>
      </c>
      <c r="C177" s="1">
        <v>17305754</v>
      </c>
    </row>
    <row r="178" spans="1:5" x14ac:dyDescent="0.25">
      <c r="A178" s="1">
        <v>1838</v>
      </c>
      <c r="B178" s="1">
        <v>69756335</v>
      </c>
      <c r="C178" s="1">
        <v>69316686</v>
      </c>
    </row>
    <row r="179" spans="1:5" x14ac:dyDescent="0.25">
      <c r="A179" s="1">
        <v>1839</v>
      </c>
      <c r="B179" s="1">
        <v>29691393</v>
      </c>
      <c r="C179" s="1">
        <v>29817163</v>
      </c>
    </row>
    <row r="180" spans="1:5" x14ac:dyDescent="0.25">
      <c r="A180" s="1">
        <v>1840</v>
      </c>
      <c r="B180" s="1">
        <v>20906567</v>
      </c>
      <c r="C180" s="1">
        <v>20861210</v>
      </c>
    </row>
    <row r="181" spans="1:5" x14ac:dyDescent="0.25">
      <c r="A181" s="1">
        <v>1842</v>
      </c>
      <c r="B181" s="1">
        <v>0</v>
      </c>
      <c r="C181" s="1">
        <v>0</v>
      </c>
    </row>
    <row r="182" spans="1:5" x14ac:dyDescent="0.25">
      <c r="A182" s="1">
        <v>1843</v>
      </c>
      <c r="B182" s="1">
        <v>258917992</v>
      </c>
      <c r="C182" s="1">
        <v>265680666</v>
      </c>
    </row>
    <row r="183" spans="1:5" x14ac:dyDescent="0.25">
      <c r="A183" s="1">
        <v>1845</v>
      </c>
      <c r="C183" s="1">
        <v>6979181</v>
      </c>
      <c r="D183" s="1">
        <v>11425971</v>
      </c>
      <c r="E183" s="1">
        <v>9691287</v>
      </c>
    </row>
    <row r="184" spans="1:5" x14ac:dyDescent="0.25">
      <c r="A184" s="1">
        <v>1850</v>
      </c>
      <c r="C184" s="1">
        <v>6737090</v>
      </c>
    </row>
    <row r="185" spans="1:5" x14ac:dyDescent="0.25">
      <c r="A185" s="1">
        <v>1871</v>
      </c>
      <c r="C185" s="1">
        <v>-77330</v>
      </c>
      <c r="D185" s="1">
        <v>0</v>
      </c>
      <c r="E185" s="1">
        <v>0</v>
      </c>
    </row>
    <row r="186" spans="1:5" x14ac:dyDescent="0.25">
      <c r="A186" s="1">
        <v>1890</v>
      </c>
      <c r="C186" s="1">
        <v>81551</v>
      </c>
      <c r="D186" s="1">
        <v>11415182</v>
      </c>
      <c r="E186" s="1">
        <v>9691052</v>
      </c>
    </row>
    <row r="187" spans="1:5" x14ac:dyDescent="0.25">
      <c r="A187" s="1">
        <v>1900</v>
      </c>
      <c r="D187" s="1">
        <v>11415182</v>
      </c>
      <c r="E187" s="1">
        <v>9691052</v>
      </c>
    </row>
    <row r="188" spans="1:5" x14ac:dyDescent="0.25">
      <c r="A188" s="1">
        <v>1910</v>
      </c>
      <c r="C188" s="1">
        <v>81551</v>
      </c>
    </row>
    <row r="189" spans="1:5" x14ac:dyDescent="0.25">
      <c r="A189" s="1">
        <v>1920</v>
      </c>
      <c r="C189" s="1">
        <v>157441</v>
      </c>
      <c r="D189" s="1">
        <v>0</v>
      </c>
      <c r="E189" s="1">
        <v>0</v>
      </c>
    </row>
    <row r="190" spans="1:5" x14ac:dyDescent="0.25">
      <c r="A190" s="1">
        <v>1930</v>
      </c>
      <c r="C190" s="1">
        <v>174</v>
      </c>
    </row>
    <row r="191" spans="1:5" x14ac:dyDescent="0.25">
      <c r="A191" s="1">
        <v>1940</v>
      </c>
      <c r="C191" s="1">
        <v>1004</v>
      </c>
    </row>
    <row r="192" spans="1:5" x14ac:dyDescent="0.25">
      <c r="A192" s="1">
        <v>1950</v>
      </c>
      <c r="C192" s="1">
        <v>37748</v>
      </c>
    </row>
    <row r="193" spans="1:5" x14ac:dyDescent="0.25">
      <c r="A193" s="1">
        <v>1951</v>
      </c>
      <c r="C193" s="1">
        <v>39478</v>
      </c>
      <c r="D193" s="1">
        <v>10789</v>
      </c>
      <c r="E193" s="1">
        <v>235</v>
      </c>
    </row>
    <row r="194" spans="1:5" x14ac:dyDescent="0.25">
      <c r="A194" s="1">
        <v>1952</v>
      </c>
      <c r="C194" s="1">
        <v>2025</v>
      </c>
    </row>
    <row r="195" spans="1:5" x14ac:dyDescent="0.25">
      <c r="A195" s="1">
        <v>1970</v>
      </c>
      <c r="B195" s="1">
        <v>106588</v>
      </c>
      <c r="C195" s="1">
        <v>-166</v>
      </c>
      <c r="D195" s="1">
        <v>191696</v>
      </c>
      <c r="E195" s="1">
        <v>49008</v>
      </c>
    </row>
    <row r="196" spans="1:5" x14ac:dyDescent="0.25">
      <c r="A196" s="1">
        <v>1980</v>
      </c>
      <c r="B196" s="1">
        <v>1</v>
      </c>
      <c r="D196" s="1">
        <v>-74</v>
      </c>
      <c r="E196" s="1">
        <v>275</v>
      </c>
    </row>
    <row r="197" spans="1:5" x14ac:dyDescent="0.25">
      <c r="A197" s="1">
        <v>1982</v>
      </c>
      <c r="B197" s="1">
        <v>0</v>
      </c>
      <c r="D197" s="1">
        <v>-3</v>
      </c>
      <c r="E197" s="1">
        <v>0</v>
      </c>
    </row>
    <row r="198" spans="1:5" x14ac:dyDescent="0.25">
      <c r="A198" s="1">
        <v>1983</v>
      </c>
      <c r="B198" s="1">
        <v>0</v>
      </c>
      <c r="D198" s="1">
        <v>-615</v>
      </c>
      <c r="E198" s="1">
        <v>278</v>
      </c>
    </row>
    <row r="199" spans="1:5" x14ac:dyDescent="0.25">
      <c r="A199" s="1">
        <v>1984</v>
      </c>
      <c r="B199" s="1">
        <v>0</v>
      </c>
      <c r="D199" s="1">
        <v>134</v>
      </c>
      <c r="E199" s="1">
        <v>0</v>
      </c>
    </row>
    <row r="200" spans="1:5" x14ac:dyDescent="0.25">
      <c r="A200" s="1">
        <v>1985</v>
      </c>
      <c r="B200" s="1">
        <v>0</v>
      </c>
      <c r="D200" s="1">
        <v>0</v>
      </c>
      <c r="E200" s="1">
        <v>0</v>
      </c>
    </row>
    <row r="201" spans="1:5" x14ac:dyDescent="0.25">
      <c r="A201" s="1">
        <v>1987</v>
      </c>
      <c r="B201" s="1">
        <v>0</v>
      </c>
      <c r="D201" s="1">
        <v>-2</v>
      </c>
      <c r="E201" s="1">
        <v>0</v>
      </c>
    </row>
    <row r="202" spans="1:5" x14ac:dyDescent="0.25">
      <c r="A202" s="1">
        <v>1988</v>
      </c>
      <c r="B202" s="1">
        <v>1</v>
      </c>
      <c r="D202" s="1">
        <v>412</v>
      </c>
      <c r="E202" s="1">
        <v>-3</v>
      </c>
    </row>
    <row r="203" spans="1:5" x14ac:dyDescent="0.25">
      <c r="A203" s="1">
        <v>1995</v>
      </c>
      <c r="B203" s="1">
        <v>0</v>
      </c>
      <c r="C203" s="1">
        <v>0</v>
      </c>
    </row>
    <row r="204" spans="1:5" x14ac:dyDescent="0.25">
      <c r="A204" s="1">
        <v>2010</v>
      </c>
      <c r="B204" s="1">
        <v>-16</v>
      </c>
      <c r="C204" s="1">
        <v>-127</v>
      </c>
      <c r="D204" s="1">
        <v>-526</v>
      </c>
      <c r="E204" s="1">
        <v>-479</v>
      </c>
    </row>
    <row r="205" spans="1:5" x14ac:dyDescent="0.25">
      <c r="A205" s="1">
        <v>2030</v>
      </c>
      <c r="B205" s="1">
        <v>-14</v>
      </c>
      <c r="C205" s="1">
        <v>-4</v>
      </c>
      <c r="D205" s="1">
        <v>-524</v>
      </c>
      <c r="E205" s="1">
        <v>-479</v>
      </c>
    </row>
    <row r="206" spans="1:5" x14ac:dyDescent="0.25">
      <c r="A206" s="1">
        <v>2035</v>
      </c>
      <c r="B206" s="1">
        <v>0</v>
      </c>
      <c r="D206" s="1">
        <v>-512</v>
      </c>
      <c r="E206" s="1">
        <v>-479</v>
      </c>
    </row>
    <row r="207" spans="1:5" x14ac:dyDescent="0.25">
      <c r="A207" s="1">
        <v>2038</v>
      </c>
      <c r="B207" s="1">
        <v>0</v>
      </c>
      <c r="D207" s="1">
        <v>-35</v>
      </c>
      <c r="E207" s="1">
        <v>0</v>
      </c>
    </row>
    <row r="208" spans="1:5" x14ac:dyDescent="0.25">
      <c r="A208" s="1">
        <v>2039</v>
      </c>
      <c r="B208" s="1">
        <v>0</v>
      </c>
      <c r="D208" s="1">
        <v>-477</v>
      </c>
      <c r="E208" s="1">
        <v>-479</v>
      </c>
    </row>
    <row r="209" spans="1:5" x14ac:dyDescent="0.25">
      <c r="A209" s="1">
        <v>2040</v>
      </c>
      <c r="B209" s="1">
        <v>0</v>
      </c>
      <c r="D209" s="1">
        <v>0</v>
      </c>
      <c r="E209" s="1">
        <v>0</v>
      </c>
    </row>
    <row r="210" spans="1:5" x14ac:dyDescent="0.25">
      <c r="A210" s="1">
        <v>2041</v>
      </c>
      <c r="B210" s="1">
        <v>0</v>
      </c>
      <c r="D210" s="1">
        <v>0</v>
      </c>
      <c r="E210" s="1">
        <v>0</v>
      </c>
    </row>
    <row r="211" spans="1:5" x14ac:dyDescent="0.25">
      <c r="A211" s="1">
        <v>2042</v>
      </c>
      <c r="B211" s="1">
        <v>0</v>
      </c>
      <c r="C211" s="1">
        <v>-2</v>
      </c>
      <c r="D211" s="1">
        <v>-4</v>
      </c>
      <c r="E211" s="1">
        <v>0</v>
      </c>
    </row>
    <row r="212" spans="1:5" x14ac:dyDescent="0.25">
      <c r="A212" s="1">
        <v>2045</v>
      </c>
      <c r="B212" s="1">
        <v>-14</v>
      </c>
      <c r="C212" s="1">
        <v>-2</v>
      </c>
      <c r="D212" s="1">
        <v>-8</v>
      </c>
      <c r="E212" s="1">
        <v>0</v>
      </c>
    </row>
    <row r="213" spans="1:5" x14ac:dyDescent="0.25">
      <c r="A213" s="1">
        <v>2055</v>
      </c>
      <c r="B213" s="1">
        <v>0</v>
      </c>
      <c r="C213" s="1">
        <v>0</v>
      </c>
      <c r="D213" s="1">
        <v>0</v>
      </c>
      <c r="E213" s="1">
        <v>0</v>
      </c>
    </row>
    <row r="214" spans="1:5" x14ac:dyDescent="0.25">
      <c r="A214" s="1">
        <v>2090</v>
      </c>
      <c r="B214" s="1">
        <v>-2</v>
      </c>
      <c r="C214" s="1">
        <v>0</v>
      </c>
      <c r="D214" s="1">
        <v>0</v>
      </c>
      <c r="E214" s="1">
        <v>0</v>
      </c>
    </row>
    <row r="215" spans="1:5" x14ac:dyDescent="0.25">
      <c r="A215" s="1">
        <v>2095</v>
      </c>
      <c r="B215" s="1">
        <v>-2</v>
      </c>
      <c r="C215" s="1">
        <v>0</v>
      </c>
      <c r="D215" s="1">
        <v>0</v>
      </c>
      <c r="E215" s="1">
        <v>0</v>
      </c>
    </row>
    <row r="216" spans="1:5" x14ac:dyDescent="0.25">
      <c r="A216" s="1">
        <v>2100</v>
      </c>
      <c r="B216" s="1">
        <v>0</v>
      </c>
      <c r="C216" s="1">
        <v>0</v>
      </c>
      <c r="D216" s="1">
        <v>0</v>
      </c>
      <c r="E216" s="1">
        <v>0</v>
      </c>
    </row>
    <row r="217" spans="1:5" x14ac:dyDescent="0.25">
      <c r="A217" s="1">
        <v>2115</v>
      </c>
      <c r="B217" s="1">
        <v>0</v>
      </c>
      <c r="C217" s="1">
        <v>0</v>
      </c>
    </row>
    <row r="218" spans="1:5" x14ac:dyDescent="0.25">
      <c r="A218" s="1">
        <v>2130</v>
      </c>
      <c r="C218" s="1">
        <v>-108</v>
      </c>
      <c r="D218" s="1">
        <v>-2</v>
      </c>
      <c r="E218" s="1">
        <v>0</v>
      </c>
    </row>
    <row r="219" spans="1:5" x14ac:dyDescent="0.25">
      <c r="A219" s="1">
        <v>2135</v>
      </c>
      <c r="C219" s="1">
        <v>-108</v>
      </c>
    </row>
    <row r="220" spans="1:5" x14ac:dyDescent="0.25">
      <c r="A220" s="1">
        <v>2140</v>
      </c>
      <c r="D220" s="1">
        <v>10</v>
      </c>
      <c r="E220" s="1">
        <v>0</v>
      </c>
    </row>
    <row r="221" spans="1:5" x14ac:dyDescent="0.25">
      <c r="A221" s="1">
        <v>2145</v>
      </c>
      <c r="D221" s="1">
        <v>-12</v>
      </c>
      <c r="E221" s="1">
        <v>0</v>
      </c>
    </row>
    <row r="222" spans="1:5" x14ac:dyDescent="0.25">
      <c r="A222" s="1">
        <v>2146</v>
      </c>
      <c r="B222" s="1">
        <v>0</v>
      </c>
      <c r="C222" s="1">
        <v>-15</v>
      </c>
    </row>
    <row r="223" spans="1:5" x14ac:dyDescent="0.25">
      <c r="A223" s="1">
        <v>2147</v>
      </c>
      <c r="B223" s="1">
        <v>0</v>
      </c>
      <c r="C223" s="1">
        <v>-17</v>
      </c>
    </row>
    <row r="224" spans="1:5" x14ac:dyDescent="0.25">
      <c r="A224" s="1">
        <v>2148</v>
      </c>
      <c r="B224" s="1">
        <v>0</v>
      </c>
      <c r="C224" s="1">
        <v>2</v>
      </c>
    </row>
    <row r="225" spans="1:5" x14ac:dyDescent="0.25">
      <c r="A225" s="1">
        <v>2150</v>
      </c>
      <c r="B225" s="1">
        <v>106577</v>
      </c>
      <c r="D225" s="1">
        <v>104714</v>
      </c>
      <c r="E225" s="1">
        <v>49656</v>
      </c>
    </row>
    <row r="226" spans="1:5" x14ac:dyDescent="0.25">
      <c r="A226" s="1">
        <v>2155</v>
      </c>
      <c r="B226" s="1">
        <v>105769</v>
      </c>
      <c r="D226" s="1">
        <v>105751</v>
      </c>
      <c r="E226" s="1">
        <v>49479</v>
      </c>
    </row>
    <row r="227" spans="1:5" x14ac:dyDescent="0.25">
      <c r="A227" s="1">
        <v>2160</v>
      </c>
      <c r="B227" s="1">
        <v>0</v>
      </c>
      <c r="D227" s="1">
        <v>-826</v>
      </c>
      <c r="E227" s="1">
        <v>0</v>
      </c>
    </row>
    <row r="228" spans="1:5" x14ac:dyDescent="0.25">
      <c r="A228" s="1">
        <v>2165</v>
      </c>
      <c r="B228" s="1">
        <v>0</v>
      </c>
      <c r="D228" s="1">
        <v>-2110</v>
      </c>
      <c r="E228" s="1">
        <v>0</v>
      </c>
    </row>
    <row r="229" spans="1:5" x14ac:dyDescent="0.25">
      <c r="A229" s="1">
        <v>2170</v>
      </c>
      <c r="B229" s="1">
        <v>0</v>
      </c>
      <c r="D229" s="1">
        <v>-246</v>
      </c>
      <c r="E229" s="1">
        <v>0</v>
      </c>
    </row>
    <row r="230" spans="1:5" x14ac:dyDescent="0.25">
      <c r="A230" s="1">
        <v>2175</v>
      </c>
      <c r="B230" s="1">
        <v>808</v>
      </c>
      <c r="D230" s="1">
        <v>2145</v>
      </c>
      <c r="E230" s="1">
        <v>177</v>
      </c>
    </row>
    <row r="231" spans="1:5" x14ac:dyDescent="0.25">
      <c r="A231" s="1">
        <v>2180</v>
      </c>
      <c r="B231" s="1">
        <v>0</v>
      </c>
      <c r="D231" s="1">
        <v>1968</v>
      </c>
      <c r="E231" s="1">
        <v>0</v>
      </c>
    </row>
    <row r="232" spans="1:5" x14ac:dyDescent="0.25">
      <c r="A232" s="1">
        <v>2182</v>
      </c>
      <c r="B232" s="1">
        <v>0</v>
      </c>
      <c r="D232" s="1">
        <v>2071</v>
      </c>
      <c r="E232" s="1">
        <v>2071</v>
      </c>
    </row>
    <row r="233" spans="1:5" x14ac:dyDescent="0.25">
      <c r="A233" s="1">
        <v>2183</v>
      </c>
      <c r="B233" s="1">
        <v>734</v>
      </c>
      <c r="D233" s="1">
        <v>-181</v>
      </c>
      <c r="E233" s="1">
        <v>-181</v>
      </c>
    </row>
    <row r="234" spans="1:5" x14ac:dyDescent="0.25">
      <c r="A234" s="1">
        <v>2184</v>
      </c>
      <c r="B234" s="1">
        <v>0</v>
      </c>
      <c r="D234" s="1">
        <v>-238</v>
      </c>
      <c r="E234" s="1">
        <v>-238</v>
      </c>
    </row>
    <row r="235" spans="1:5" x14ac:dyDescent="0.25">
      <c r="A235" s="1">
        <v>2185</v>
      </c>
      <c r="B235" s="1">
        <v>74</v>
      </c>
      <c r="D235" s="1">
        <v>-158</v>
      </c>
      <c r="E235" s="1">
        <v>-158</v>
      </c>
    </row>
    <row r="236" spans="1:5" x14ac:dyDescent="0.25">
      <c r="A236" s="1">
        <v>2187</v>
      </c>
      <c r="B236" s="1">
        <v>0</v>
      </c>
      <c r="D236" s="1">
        <v>-1430</v>
      </c>
      <c r="E236" s="1">
        <v>-1430</v>
      </c>
    </row>
    <row r="237" spans="1:5" x14ac:dyDescent="0.25">
      <c r="A237" s="1">
        <v>2188</v>
      </c>
      <c r="B237" s="1">
        <v>0</v>
      </c>
      <c r="D237" s="1">
        <v>113</v>
      </c>
      <c r="E237" s="1">
        <v>113</v>
      </c>
    </row>
    <row r="238" spans="1:5" x14ac:dyDescent="0.25">
      <c r="A238" s="1">
        <v>2200</v>
      </c>
      <c r="B238" s="1">
        <v>25</v>
      </c>
      <c r="C238" s="1">
        <v>-1506</v>
      </c>
      <c r="D238" s="1">
        <v>14</v>
      </c>
      <c r="E238" s="1">
        <v>0</v>
      </c>
    </row>
    <row r="239" spans="1:5" x14ac:dyDescent="0.25">
      <c r="A239" s="1">
        <v>2210</v>
      </c>
      <c r="B239" s="1">
        <v>0</v>
      </c>
      <c r="C239" s="1">
        <v>27</v>
      </c>
    </row>
    <row r="240" spans="1:5" x14ac:dyDescent="0.25">
      <c r="A240" s="1">
        <v>2220</v>
      </c>
      <c r="B240" s="1">
        <v>0</v>
      </c>
      <c r="C240" s="1">
        <v>-7</v>
      </c>
    </row>
    <row r="241" spans="1:5" x14ac:dyDescent="0.25">
      <c r="A241" s="1">
        <v>2230</v>
      </c>
      <c r="B241" s="1">
        <v>0</v>
      </c>
      <c r="C241" s="1">
        <v>-3</v>
      </c>
    </row>
    <row r="242" spans="1:5" x14ac:dyDescent="0.25">
      <c r="A242" s="1">
        <v>2240</v>
      </c>
      <c r="B242" s="1">
        <v>0</v>
      </c>
      <c r="C242" s="1">
        <v>19</v>
      </c>
      <c r="D242" s="1">
        <v>14</v>
      </c>
      <c r="E242" s="1">
        <v>0</v>
      </c>
    </row>
    <row r="243" spans="1:5" x14ac:dyDescent="0.25">
      <c r="A243" s="1">
        <v>2250</v>
      </c>
      <c r="B243" s="1">
        <v>25</v>
      </c>
      <c r="C243" s="1">
        <v>-1542</v>
      </c>
    </row>
    <row r="244" spans="1:5" x14ac:dyDescent="0.25">
      <c r="A244" s="1">
        <v>2260</v>
      </c>
      <c r="B244" s="1">
        <v>6</v>
      </c>
      <c r="D244" s="1">
        <v>1056</v>
      </c>
      <c r="E244" s="1">
        <v>-275</v>
      </c>
    </row>
    <row r="245" spans="1:5" x14ac:dyDescent="0.25">
      <c r="A245" s="1">
        <v>2270</v>
      </c>
      <c r="B245" s="1">
        <v>6</v>
      </c>
      <c r="D245" s="1">
        <v>956</v>
      </c>
      <c r="E245" s="1">
        <v>-272</v>
      </c>
    </row>
    <row r="246" spans="1:5" x14ac:dyDescent="0.25">
      <c r="A246" s="1">
        <v>2280</v>
      </c>
      <c r="B246" s="1">
        <v>0</v>
      </c>
      <c r="D246" s="1">
        <v>43</v>
      </c>
      <c r="E246" s="1">
        <v>-3</v>
      </c>
    </row>
    <row r="247" spans="1:5" x14ac:dyDescent="0.25">
      <c r="A247" s="1">
        <v>2290</v>
      </c>
      <c r="B247" s="1">
        <v>0</v>
      </c>
      <c r="D247" s="1">
        <v>57</v>
      </c>
      <c r="E247" s="1">
        <v>0</v>
      </c>
    </row>
    <row r="248" spans="1:5" x14ac:dyDescent="0.25">
      <c r="A248" s="1">
        <v>2300</v>
      </c>
      <c r="B248" s="1">
        <v>-5</v>
      </c>
      <c r="D248" s="1">
        <v>429</v>
      </c>
      <c r="E248" s="1">
        <v>-169</v>
      </c>
    </row>
    <row r="249" spans="1:5" x14ac:dyDescent="0.25">
      <c r="A249" s="1">
        <v>2310</v>
      </c>
      <c r="B249" s="1">
        <v>-8</v>
      </c>
      <c r="D249" s="1">
        <v>362</v>
      </c>
      <c r="E249" s="1">
        <v>124</v>
      </c>
    </row>
    <row r="250" spans="1:5" x14ac:dyDescent="0.25">
      <c r="A250" s="1">
        <v>2312</v>
      </c>
      <c r="B250" s="1">
        <v>0</v>
      </c>
      <c r="D250" s="1">
        <v>238</v>
      </c>
      <c r="E250" s="1">
        <v>0</v>
      </c>
    </row>
    <row r="251" spans="1:5" x14ac:dyDescent="0.25">
      <c r="A251" s="1">
        <v>2313</v>
      </c>
      <c r="B251" s="1">
        <v>-8</v>
      </c>
      <c r="D251" s="1">
        <v>115</v>
      </c>
      <c r="E251" s="1">
        <v>115</v>
      </c>
    </row>
    <row r="252" spans="1:5" x14ac:dyDescent="0.25">
      <c r="A252" s="1">
        <v>2314</v>
      </c>
      <c r="B252" s="1">
        <v>0</v>
      </c>
      <c r="D252" s="1">
        <v>6</v>
      </c>
      <c r="E252" s="1">
        <v>6</v>
      </c>
    </row>
    <row r="253" spans="1:5" x14ac:dyDescent="0.25">
      <c r="A253" s="1">
        <v>2315</v>
      </c>
      <c r="B253" s="1">
        <v>0</v>
      </c>
      <c r="D253" s="1">
        <v>0</v>
      </c>
      <c r="E253" s="1">
        <v>0</v>
      </c>
    </row>
    <row r="254" spans="1:5" x14ac:dyDescent="0.25">
      <c r="A254" s="1">
        <v>2316</v>
      </c>
      <c r="B254" s="1">
        <v>0</v>
      </c>
      <c r="D254" s="1">
        <v>3</v>
      </c>
      <c r="E254" s="1">
        <v>3</v>
      </c>
    </row>
    <row r="255" spans="1:5" x14ac:dyDescent="0.25">
      <c r="A255" s="1">
        <v>2320</v>
      </c>
      <c r="B255" s="1">
        <v>0</v>
      </c>
      <c r="D255" s="1">
        <v>-111</v>
      </c>
      <c r="E255" s="1">
        <v>-111</v>
      </c>
    </row>
    <row r="256" spans="1:5" x14ac:dyDescent="0.25">
      <c r="A256" s="1">
        <v>2322</v>
      </c>
      <c r="B256" s="1">
        <v>0</v>
      </c>
      <c r="D256" s="1">
        <v>-111</v>
      </c>
      <c r="E256" s="1">
        <v>-111</v>
      </c>
    </row>
    <row r="257" spans="1:5" x14ac:dyDescent="0.25">
      <c r="A257" s="1">
        <v>2323</v>
      </c>
      <c r="B257" s="1">
        <v>0</v>
      </c>
      <c r="D257" s="1">
        <v>0</v>
      </c>
      <c r="E257" s="1">
        <v>0</v>
      </c>
    </row>
    <row r="258" spans="1:5" x14ac:dyDescent="0.25">
      <c r="A258" s="1">
        <v>2325</v>
      </c>
      <c r="B258" s="1">
        <v>0</v>
      </c>
      <c r="D258" s="1">
        <v>0</v>
      </c>
      <c r="E258" s="1">
        <v>0</v>
      </c>
    </row>
    <row r="259" spans="1:5" x14ac:dyDescent="0.25">
      <c r="A259" s="1">
        <v>2330</v>
      </c>
      <c r="B259" s="1">
        <v>3</v>
      </c>
      <c r="D259" s="1">
        <v>-458</v>
      </c>
      <c r="E259" s="1">
        <v>-458</v>
      </c>
    </row>
    <row r="260" spans="1:5" x14ac:dyDescent="0.25">
      <c r="A260" s="1">
        <v>2332</v>
      </c>
      <c r="B260" s="1">
        <v>0</v>
      </c>
      <c r="D260" s="1">
        <v>0</v>
      </c>
      <c r="E260" s="1">
        <v>0</v>
      </c>
    </row>
    <row r="261" spans="1:5" x14ac:dyDescent="0.25">
      <c r="A261" s="1">
        <v>2333</v>
      </c>
      <c r="B261" s="1">
        <v>0</v>
      </c>
      <c r="D261" s="1">
        <v>-377</v>
      </c>
      <c r="E261" s="1">
        <v>-377</v>
      </c>
    </row>
    <row r="262" spans="1:5" x14ac:dyDescent="0.25">
      <c r="A262" s="1">
        <v>2334</v>
      </c>
      <c r="B262" s="1">
        <v>0</v>
      </c>
      <c r="D262" s="1">
        <v>-30</v>
      </c>
      <c r="E262" s="1">
        <v>-30</v>
      </c>
    </row>
    <row r="263" spans="1:5" x14ac:dyDescent="0.25">
      <c r="A263" s="1">
        <v>2335</v>
      </c>
      <c r="B263" s="1">
        <v>0</v>
      </c>
      <c r="D263" s="1">
        <v>1</v>
      </c>
      <c r="E263" s="1">
        <v>1</v>
      </c>
    </row>
    <row r="264" spans="1:5" x14ac:dyDescent="0.25">
      <c r="A264" s="1">
        <v>2336</v>
      </c>
      <c r="B264" s="1">
        <v>3</v>
      </c>
      <c r="D264" s="1">
        <v>-52</v>
      </c>
      <c r="E264" s="1">
        <v>-52</v>
      </c>
    </row>
    <row r="265" spans="1:5" x14ac:dyDescent="0.25">
      <c r="A265" s="1">
        <v>2340</v>
      </c>
      <c r="D265" s="1">
        <v>0</v>
      </c>
      <c r="E265" s="1">
        <v>0</v>
      </c>
    </row>
    <row r="266" spans="1:5" x14ac:dyDescent="0.25">
      <c r="A266" s="1">
        <v>2342</v>
      </c>
      <c r="D266" s="1">
        <v>0</v>
      </c>
      <c r="E266" s="1">
        <v>0</v>
      </c>
    </row>
    <row r="267" spans="1:5" x14ac:dyDescent="0.25">
      <c r="A267" s="1">
        <v>2343</v>
      </c>
      <c r="D267" s="1">
        <v>0</v>
      </c>
      <c r="E267" s="1">
        <v>0</v>
      </c>
    </row>
    <row r="268" spans="1:5" x14ac:dyDescent="0.25">
      <c r="A268" s="1">
        <v>2344</v>
      </c>
      <c r="D268" s="1">
        <v>0</v>
      </c>
      <c r="E268" s="1">
        <v>0</v>
      </c>
    </row>
    <row r="269" spans="1:5" x14ac:dyDescent="0.25">
      <c r="A269" s="1">
        <v>2346</v>
      </c>
      <c r="D269" s="1">
        <v>0</v>
      </c>
      <c r="E269" s="1">
        <v>0</v>
      </c>
    </row>
    <row r="270" spans="1:5" x14ac:dyDescent="0.25">
      <c r="A270" s="1">
        <v>2350</v>
      </c>
      <c r="B270" s="1">
        <v>0</v>
      </c>
      <c r="D270" s="1">
        <v>636</v>
      </c>
      <c r="E270" s="1">
        <v>276</v>
      </c>
    </row>
    <row r="271" spans="1:5" x14ac:dyDescent="0.25">
      <c r="A271" s="1">
        <v>2352</v>
      </c>
      <c r="B271" s="1">
        <v>0</v>
      </c>
      <c r="D271" s="1">
        <v>360</v>
      </c>
      <c r="E271" s="1">
        <v>0</v>
      </c>
    </row>
    <row r="272" spans="1:5" x14ac:dyDescent="0.25">
      <c r="A272" s="1">
        <v>2354</v>
      </c>
      <c r="B272" s="1">
        <v>0</v>
      </c>
      <c r="D272" s="1">
        <v>325</v>
      </c>
      <c r="E272" s="1">
        <v>325</v>
      </c>
    </row>
    <row r="273" spans="1:5" x14ac:dyDescent="0.25">
      <c r="A273" s="1">
        <v>2355</v>
      </c>
      <c r="B273" s="1">
        <v>0</v>
      </c>
      <c r="D273" s="1">
        <v>87</v>
      </c>
      <c r="E273" s="1">
        <v>87</v>
      </c>
    </row>
    <row r="274" spans="1:5" x14ac:dyDescent="0.25">
      <c r="A274" s="1">
        <v>2356</v>
      </c>
      <c r="B274" s="1">
        <v>0</v>
      </c>
      <c r="D274" s="1">
        <v>0</v>
      </c>
      <c r="E274" s="1">
        <v>0</v>
      </c>
    </row>
    <row r="275" spans="1:5" x14ac:dyDescent="0.25">
      <c r="A275" s="1">
        <v>2358</v>
      </c>
      <c r="B275" s="1">
        <v>0</v>
      </c>
      <c r="D275" s="1">
        <v>3</v>
      </c>
      <c r="E275" s="1">
        <v>3</v>
      </c>
    </row>
    <row r="276" spans="1:5" x14ac:dyDescent="0.25">
      <c r="A276" s="1">
        <v>2360</v>
      </c>
      <c r="B276" s="1">
        <v>0</v>
      </c>
      <c r="D276" s="1">
        <v>-139</v>
      </c>
      <c r="E276" s="1">
        <v>-139</v>
      </c>
    </row>
    <row r="277" spans="1:5" x14ac:dyDescent="0.25">
      <c r="A277" s="1">
        <v>2361</v>
      </c>
      <c r="C277" s="1">
        <v>1467</v>
      </c>
    </row>
    <row r="278" spans="1:5" x14ac:dyDescent="0.25">
      <c r="A278" s="1">
        <v>2362</v>
      </c>
      <c r="B278" s="1">
        <v>0</v>
      </c>
      <c r="D278" s="1">
        <v>188</v>
      </c>
      <c r="E278" s="1">
        <v>0</v>
      </c>
    </row>
    <row r="279" spans="1:5" x14ac:dyDescent="0.25">
      <c r="A279" s="1">
        <v>2363</v>
      </c>
      <c r="B279" s="1">
        <v>0</v>
      </c>
      <c r="D279" s="1">
        <v>2</v>
      </c>
      <c r="E279" s="1">
        <v>0</v>
      </c>
    </row>
    <row r="280" spans="1:5" x14ac:dyDescent="0.25">
      <c r="A280" s="1">
        <v>2364</v>
      </c>
      <c r="B280" s="1">
        <v>0</v>
      </c>
      <c r="D280" s="1">
        <v>51920</v>
      </c>
      <c r="E280" s="1">
        <v>0</v>
      </c>
    </row>
    <row r="281" spans="1:5" x14ac:dyDescent="0.25">
      <c r="A281" s="1">
        <v>2365</v>
      </c>
      <c r="B281" s="1">
        <v>0</v>
      </c>
      <c r="D281" s="1">
        <v>31518</v>
      </c>
      <c r="E281" s="1">
        <v>0</v>
      </c>
    </row>
    <row r="282" spans="1:5" x14ac:dyDescent="0.25">
      <c r="A282" s="1">
        <v>2366</v>
      </c>
      <c r="B282" s="1">
        <v>0</v>
      </c>
      <c r="D282" s="1">
        <v>116</v>
      </c>
      <c r="E282" s="1">
        <v>0</v>
      </c>
    </row>
    <row r="283" spans="1:5" x14ac:dyDescent="0.25">
      <c r="A283" s="1">
        <v>2367</v>
      </c>
      <c r="B283" s="1">
        <v>0</v>
      </c>
      <c r="D283" s="1">
        <v>2339</v>
      </c>
      <c r="E283" s="1">
        <v>0</v>
      </c>
    </row>
    <row r="284" spans="1:5" x14ac:dyDescent="0.25">
      <c r="A284" s="1">
        <v>2370</v>
      </c>
      <c r="B284" s="1">
        <v>178238720</v>
      </c>
      <c r="C284" s="1">
        <v>18487949</v>
      </c>
      <c r="D284" s="1">
        <v>7034835</v>
      </c>
      <c r="E284" s="1">
        <v>273589</v>
      </c>
    </row>
    <row r="285" spans="1:5" x14ac:dyDescent="0.25">
      <c r="A285" s="1">
        <v>2375</v>
      </c>
      <c r="C285" s="1">
        <v>19880</v>
      </c>
    </row>
    <row r="286" spans="1:5" x14ac:dyDescent="0.25">
      <c r="A286" s="1">
        <v>2376</v>
      </c>
      <c r="C286" s="1">
        <v>3</v>
      </c>
    </row>
    <row r="287" spans="1:5" x14ac:dyDescent="0.25">
      <c r="A287" s="1">
        <v>2377</v>
      </c>
      <c r="C287" s="1">
        <v>18726</v>
      </c>
    </row>
    <row r="288" spans="1:5" x14ac:dyDescent="0.25">
      <c r="A288" s="1">
        <v>2378</v>
      </c>
      <c r="C288" s="1">
        <v>119</v>
      </c>
    </row>
    <row r="289" spans="1:5" x14ac:dyDescent="0.25">
      <c r="A289" s="1">
        <v>2379</v>
      </c>
      <c r="C289" s="1">
        <v>1032</v>
      </c>
    </row>
    <row r="290" spans="1:5" x14ac:dyDescent="0.25">
      <c r="A290" s="1">
        <v>2380</v>
      </c>
      <c r="B290" s="1">
        <v>1190623</v>
      </c>
      <c r="C290" s="1">
        <v>978073</v>
      </c>
      <c r="D290" s="1">
        <v>1139820</v>
      </c>
      <c r="E290" s="1">
        <v>0</v>
      </c>
    </row>
    <row r="291" spans="1:5" x14ac:dyDescent="0.25">
      <c r="A291" s="1">
        <v>2390</v>
      </c>
      <c r="B291" s="1">
        <v>1020328</v>
      </c>
      <c r="C291" s="1">
        <v>759885</v>
      </c>
      <c r="D291" s="1">
        <v>1139820</v>
      </c>
      <c r="E291" s="1">
        <v>0</v>
      </c>
    </row>
    <row r="292" spans="1:5" x14ac:dyDescent="0.25">
      <c r="A292" s="1">
        <v>2400</v>
      </c>
      <c r="B292" s="1">
        <v>170295</v>
      </c>
      <c r="C292" s="1">
        <v>218188</v>
      </c>
    </row>
    <row r="293" spans="1:5" x14ac:dyDescent="0.25">
      <c r="A293" s="1">
        <v>2405</v>
      </c>
      <c r="B293" s="1">
        <v>15590238</v>
      </c>
      <c r="C293" s="1">
        <v>7394234</v>
      </c>
    </row>
    <row r="294" spans="1:5" x14ac:dyDescent="0.25">
      <c r="A294" s="1">
        <v>2410</v>
      </c>
      <c r="C294" s="1">
        <v>185161</v>
      </c>
      <c r="D294" s="1">
        <v>4271</v>
      </c>
      <c r="E294" s="1">
        <v>0</v>
      </c>
    </row>
    <row r="295" spans="1:5" x14ac:dyDescent="0.25">
      <c r="A295" s="1">
        <v>2420</v>
      </c>
      <c r="C295" s="1">
        <v>84641</v>
      </c>
      <c r="D295" s="1">
        <v>3477</v>
      </c>
      <c r="E295" s="1">
        <v>0</v>
      </c>
    </row>
    <row r="296" spans="1:5" x14ac:dyDescent="0.25">
      <c r="A296" s="1">
        <v>2425</v>
      </c>
      <c r="C296" s="1">
        <v>18099</v>
      </c>
      <c r="D296" s="1">
        <v>0</v>
      </c>
      <c r="E296" s="1">
        <v>0</v>
      </c>
    </row>
    <row r="297" spans="1:5" x14ac:dyDescent="0.25">
      <c r="A297" s="1">
        <v>2430</v>
      </c>
      <c r="C297" s="1">
        <v>5189</v>
      </c>
      <c r="D297" s="1">
        <v>794</v>
      </c>
      <c r="E297" s="1">
        <v>0</v>
      </c>
    </row>
    <row r="298" spans="1:5" x14ac:dyDescent="0.25">
      <c r="A298" s="1">
        <v>2433</v>
      </c>
      <c r="C298" s="1">
        <v>50</v>
      </c>
    </row>
    <row r="299" spans="1:5" x14ac:dyDescent="0.25">
      <c r="A299" s="1">
        <v>2434</v>
      </c>
      <c r="C299" s="1">
        <v>7800</v>
      </c>
    </row>
    <row r="300" spans="1:5" x14ac:dyDescent="0.25">
      <c r="A300" s="1">
        <v>2435</v>
      </c>
      <c r="C300" s="1">
        <v>69135</v>
      </c>
    </row>
    <row r="301" spans="1:5" x14ac:dyDescent="0.25">
      <c r="A301" s="1">
        <v>2436</v>
      </c>
      <c r="C301" s="1">
        <v>247</v>
      </c>
    </row>
    <row r="302" spans="1:5" x14ac:dyDescent="0.25">
      <c r="A302" s="1">
        <v>2440</v>
      </c>
      <c r="C302" s="1">
        <v>1998</v>
      </c>
    </row>
    <row r="303" spans="1:5" x14ac:dyDescent="0.25">
      <c r="A303" s="1">
        <v>2445</v>
      </c>
      <c r="C303" s="1">
        <v>69</v>
      </c>
    </row>
    <row r="304" spans="1:5" x14ac:dyDescent="0.25">
      <c r="A304" s="1">
        <v>2446</v>
      </c>
      <c r="C304" s="1">
        <v>1926</v>
      </c>
    </row>
    <row r="305" spans="1:5" x14ac:dyDescent="0.25">
      <c r="A305" s="1">
        <v>2447</v>
      </c>
      <c r="C305" s="1">
        <v>3</v>
      </c>
    </row>
    <row r="306" spans="1:5" x14ac:dyDescent="0.25">
      <c r="A306" s="1">
        <v>2470</v>
      </c>
      <c r="B306" s="1">
        <v>161457859</v>
      </c>
      <c r="C306" s="1">
        <v>9854274</v>
      </c>
      <c r="D306" s="1">
        <v>5890744</v>
      </c>
      <c r="E306" s="1">
        <v>273589</v>
      </c>
    </row>
    <row r="307" spans="1:5" x14ac:dyDescent="0.25">
      <c r="A307" s="1">
        <v>2480</v>
      </c>
      <c r="C307" s="1">
        <v>424405</v>
      </c>
    </row>
    <row r="308" spans="1:5" x14ac:dyDescent="0.25">
      <c r="A308" s="1">
        <v>2481</v>
      </c>
      <c r="C308" s="1">
        <v>113982</v>
      </c>
    </row>
    <row r="309" spans="1:5" x14ac:dyDescent="0.25">
      <c r="A309" s="1">
        <v>2482</v>
      </c>
      <c r="C309" s="1">
        <v>24</v>
      </c>
    </row>
    <row r="310" spans="1:5" x14ac:dyDescent="0.25">
      <c r="A310" s="1">
        <v>2483</v>
      </c>
      <c r="C310" s="1">
        <v>310165</v>
      </c>
    </row>
    <row r="311" spans="1:5" x14ac:dyDescent="0.25">
      <c r="A311" s="1">
        <v>2484</v>
      </c>
      <c r="C311" s="1">
        <v>4</v>
      </c>
    </row>
    <row r="312" spans="1:5" x14ac:dyDescent="0.25">
      <c r="A312" s="1">
        <v>2486</v>
      </c>
      <c r="C312" s="1">
        <v>230</v>
      </c>
    </row>
    <row r="313" spans="1:5" x14ac:dyDescent="0.25">
      <c r="A313" s="1">
        <v>2487</v>
      </c>
      <c r="C313" s="1">
        <v>399856</v>
      </c>
    </row>
    <row r="314" spans="1:5" x14ac:dyDescent="0.25">
      <c r="A314" s="1">
        <v>2489</v>
      </c>
      <c r="B314" s="1">
        <v>4547887</v>
      </c>
      <c r="C314" s="1">
        <v>1686217</v>
      </c>
    </row>
    <row r="315" spans="1:5" x14ac:dyDescent="0.25">
      <c r="A315" s="1">
        <v>2491</v>
      </c>
      <c r="B315" s="1">
        <v>148305</v>
      </c>
      <c r="C315" s="1">
        <v>128121</v>
      </c>
    </row>
    <row r="316" spans="1:5" x14ac:dyDescent="0.25">
      <c r="A316" s="1">
        <v>2492</v>
      </c>
      <c r="B316" s="1">
        <v>0</v>
      </c>
      <c r="C316" s="1">
        <v>27808</v>
      </c>
    </row>
    <row r="317" spans="1:5" x14ac:dyDescent="0.25">
      <c r="A317" s="1">
        <v>2493</v>
      </c>
      <c r="B317" s="1">
        <v>0</v>
      </c>
      <c r="C317" s="1">
        <v>163359</v>
      </c>
    </row>
    <row r="318" spans="1:5" x14ac:dyDescent="0.25">
      <c r="A318" s="1">
        <v>2495</v>
      </c>
      <c r="C318" s="1">
        <v>289993</v>
      </c>
    </row>
    <row r="319" spans="1:5" x14ac:dyDescent="0.25">
      <c r="A319" s="1">
        <v>2498</v>
      </c>
      <c r="B319" s="1">
        <v>0</v>
      </c>
      <c r="C319" s="1">
        <v>10277</v>
      </c>
    </row>
    <row r="320" spans="1:5" x14ac:dyDescent="0.25">
      <c r="A320" s="1">
        <v>2499</v>
      </c>
      <c r="B320" s="1">
        <v>0</v>
      </c>
      <c r="C320" s="1">
        <v>1072149</v>
      </c>
    </row>
    <row r="321" spans="1:5" x14ac:dyDescent="0.25">
      <c r="A321" s="1">
        <v>2500</v>
      </c>
      <c r="B321" s="1">
        <v>0</v>
      </c>
      <c r="D321" s="1">
        <v>41501</v>
      </c>
      <c r="E321" s="1">
        <v>0</v>
      </c>
    </row>
    <row r="322" spans="1:5" x14ac:dyDescent="0.25">
      <c r="A322" s="1">
        <v>2506</v>
      </c>
      <c r="B322" s="1">
        <v>0</v>
      </c>
      <c r="C322" s="1">
        <v>124</v>
      </c>
    </row>
    <row r="323" spans="1:5" x14ac:dyDescent="0.25">
      <c r="A323" s="1">
        <v>2507</v>
      </c>
      <c r="B323" s="1">
        <v>0</v>
      </c>
      <c r="C323" s="1">
        <v>0</v>
      </c>
    </row>
    <row r="324" spans="1:5" x14ac:dyDescent="0.25">
      <c r="A324" s="1">
        <v>2508</v>
      </c>
      <c r="C324" s="1">
        <v>384</v>
      </c>
    </row>
    <row r="325" spans="1:5" x14ac:dyDescent="0.25">
      <c r="A325" s="1">
        <v>2509</v>
      </c>
      <c r="C325" s="1">
        <v>92</v>
      </c>
    </row>
    <row r="326" spans="1:5" x14ac:dyDescent="0.25">
      <c r="A326" s="1">
        <v>2512</v>
      </c>
      <c r="C326" s="1">
        <v>0</v>
      </c>
    </row>
    <row r="327" spans="1:5" x14ac:dyDescent="0.25">
      <c r="A327" s="1">
        <v>2513</v>
      </c>
      <c r="C327" s="1">
        <v>114500</v>
      </c>
    </row>
    <row r="328" spans="1:5" x14ac:dyDescent="0.25">
      <c r="A328" s="1">
        <v>2522</v>
      </c>
      <c r="C328" s="1">
        <v>866579</v>
      </c>
    </row>
    <row r="329" spans="1:5" x14ac:dyDescent="0.25">
      <c r="A329" s="1">
        <v>2523</v>
      </c>
      <c r="D329" s="1">
        <v>476</v>
      </c>
      <c r="E329" s="1">
        <v>0</v>
      </c>
    </row>
    <row r="330" spans="1:5" x14ac:dyDescent="0.25">
      <c r="A330" s="1">
        <v>2524</v>
      </c>
      <c r="D330" s="1">
        <v>390</v>
      </c>
      <c r="E330" s="1">
        <v>390</v>
      </c>
    </row>
    <row r="331" spans="1:5" x14ac:dyDescent="0.25">
      <c r="A331" s="1">
        <v>2526</v>
      </c>
      <c r="C331" s="1">
        <v>7011</v>
      </c>
      <c r="D331" s="1">
        <v>7011</v>
      </c>
      <c r="E331" s="1">
        <v>6874</v>
      </c>
    </row>
    <row r="332" spans="1:5" x14ac:dyDescent="0.25">
      <c r="A332" s="1">
        <v>2527</v>
      </c>
      <c r="B332" s="1">
        <v>156639006</v>
      </c>
      <c r="C332" s="1">
        <v>5433832</v>
      </c>
    </row>
    <row r="333" spans="1:5" x14ac:dyDescent="0.25">
      <c r="A333" s="1">
        <v>2528</v>
      </c>
      <c r="D333" s="1">
        <v>5841366</v>
      </c>
      <c r="E333" s="1">
        <v>266325</v>
      </c>
    </row>
    <row r="334" spans="1:5" x14ac:dyDescent="0.25">
      <c r="A334" s="1">
        <v>2529</v>
      </c>
      <c r="B334" s="1">
        <v>122661</v>
      </c>
      <c r="C334" s="1">
        <v>-770433</v>
      </c>
    </row>
    <row r="335" spans="1:5" x14ac:dyDescent="0.25">
      <c r="A335" s="1">
        <v>2530</v>
      </c>
      <c r="B335" s="1">
        <v>0</v>
      </c>
      <c r="C335" s="1">
        <v>0</v>
      </c>
    </row>
    <row r="336" spans="1:5" x14ac:dyDescent="0.25">
      <c r="A336" s="1">
        <v>2542</v>
      </c>
      <c r="C336" s="1">
        <v>2</v>
      </c>
    </row>
    <row r="337" spans="1:5" x14ac:dyDescent="0.25">
      <c r="A337" s="1">
        <v>2543</v>
      </c>
      <c r="C337" s="1">
        <v>47760</v>
      </c>
    </row>
    <row r="338" spans="1:5" x14ac:dyDescent="0.25">
      <c r="A338" s="1">
        <v>2544</v>
      </c>
      <c r="C338" s="1">
        <v>66</v>
      </c>
    </row>
    <row r="339" spans="1:5" x14ac:dyDescent="0.25">
      <c r="A339" s="1">
        <v>2545</v>
      </c>
      <c r="C339" s="1">
        <v>6501</v>
      </c>
    </row>
    <row r="340" spans="1:5" x14ac:dyDescent="0.25">
      <c r="A340" s="1">
        <v>2550</v>
      </c>
      <c r="B340" s="1">
        <v>109080799564</v>
      </c>
      <c r="C340" s="1">
        <v>50879556640</v>
      </c>
      <c r="D340" s="1">
        <v>47423028251</v>
      </c>
      <c r="E340" s="1">
        <v>4172195650</v>
      </c>
    </row>
  </sheetData>
  <phoneticPr fontId="0" type="noConversion"/>
  <pageMargins left="0.75" right="0.75" top="1" bottom="1" header="0.5" footer="0.5"/>
  <pageSetup paperSize="9" orientation="portrait" horizontalDpi="4294967295" verticalDpi="4294967295"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10</vt:i4>
      </vt:variant>
    </vt:vector>
  </HeadingPairs>
  <TitlesOfParts>
    <vt:vector size="26" baseType="lpstr">
      <vt:lpstr>Раздел 1</vt:lpstr>
      <vt:lpstr>Раздел 1 (Фед. и др. нал.)</vt:lpstr>
      <vt:lpstr>Раздел 1 (Справочно1)</vt:lpstr>
      <vt:lpstr>Раздел 1(Справочно ЗАТО)</vt:lpstr>
      <vt:lpstr>Раздел 2</vt:lpstr>
      <vt:lpstr>Раздел 3</vt:lpstr>
      <vt:lpstr>Раздел 4</vt:lpstr>
      <vt:lpstr>Раздел 5</vt:lpstr>
      <vt:lpstr>hidden1</vt:lpstr>
      <vt:lpstr>hidden2</vt:lpstr>
      <vt:lpstr>hidden3</vt:lpstr>
      <vt:lpstr>hidden4</vt:lpstr>
      <vt:lpstr>hidden5</vt:lpstr>
      <vt:lpstr>hidden6</vt:lpstr>
      <vt:lpstr>hidden7</vt:lpstr>
      <vt:lpstr>hidden8</vt:lpstr>
      <vt:lpstr>'Раздел 1'!_GoBack</vt:lpstr>
      <vt:lpstr>'Раздел 1'!Заголовки_для_печати</vt:lpstr>
      <vt:lpstr>'Раздел 1 (Справочно1)'!Заголовки_для_печати</vt:lpstr>
      <vt:lpstr>'Раздел 1 (Фед. и др. нал.)'!Заголовки_для_печати</vt:lpstr>
      <vt:lpstr>'Раздел 2'!Заголовки_для_печати</vt:lpstr>
      <vt:lpstr>'Раздел 3'!Заголовки_для_печати</vt:lpstr>
      <vt:lpstr>'Раздел 1'!Область_печати</vt:lpstr>
      <vt:lpstr>'Раздел 1 (Фед. и др. нал.)'!Область_печати</vt:lpstr>
      <vt:lpstr>'Раздел 2'!Область_печати</vt:lpstr>
      <vt:lpstr>'Раздел 3'!Область_печати</vt:lpstr>
    </vt:vector>
  </TitlesOfParts>
  <Company>MNS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Воротникова Ольга Юрьевна</dc:creator>
  <cp:lastModifiedBy>Воротникова Ольга Юрьевна</cp:lastModifiedBy>
  <cp:lastPrinted>2023-10-18T09:22:58Z</cp:lastPrinted>
  <dcterms:created xsi:type="dcterms:W3CDTF">2002-10-15T08:10:53Z</dcterms:created>
  <dcterms:modified xsi:type="dcterms:W3CDTF">2023-10-26T09:22:13Z</dcterms:modified>
</cp:coreProperties>
</file>