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829\Documents\2023\Отчеты выпуск\Переформирование 1-НМ\01.10.2023\"/>
    </mc:Choice>
  </mc:AlternateContent>
  <bookViews>
    <workbookView xWindow="32760" yWindow="32760" windowWidth="9600" windowHeight="11088" tabRatio="865"/>
  </bookViews>
  <sheets>
    <sheet name="Раздел 1" sheetId="1" r:id="rId1"/>
    <sheet name="Раздел 1 (Фед. и др. нал.)" sheetId="24" r:id="rId2"/>
    <sheet name="Раздел 1 (Справочно1)" sheetId="28" r:id="rId3"/>
    <sheet name="Раздел 1(Справочно ЗАТО)" sheetId="18" r:id="rId4"/>
    <sheet name="Раздел 2" sheetId="19" r:id="rId5"/>
    <sheet name="Раздел 3" sheetId="20" r:id="rId6"/>
    <sheet name="Раздел 4" sheetId="26" r:id="rId7"/>
    <sheet name="Раздел 5" sheetId="29" r:id="rId8"/>
    <sheet name="hidden1" sheetId="13" state="hidden" r:id="rId9"/>
    <sheet name="hidden2" sheetId="14" state="hidden" r:id="rId10"/>
    <sheet name="hidden3" sheetId="15" state="hidden" r:id="rId11"/>
    <sheet name="hidden4" sheetId="16" state="hidden" r:id="rId12"/>
    <sheet name="hidden5" sheetId="17" state="hidden" r:id="rId13"/>
    <sheet name="hidden6" sheetId="23" state="hidden" r:id="rId14"/>
    <sheet name="hidden7" sheetId="27" state="hidden" r:id="rId15"/>
    <sheet name="hidden8" sheetId="30" state="hidden" r:id="rId16"/>
  </sheets>
  <definedNames>
    <definedName name="_GoBack" localSheetId="0">'Раздел 1'!$B$66</definedName>
    <definedName name="_xlnm._FilterDatabase" localSheetId="0" hidden="1">'Раздел 1'!$G$1:$G$392</definedName>
    <definedName name="_xlnm._FilterDatabase" localSheetId="2" hidden="1">'Раздел 1 (Справочно1)'!$F$1:$F$126</definedName>
    <definedName name="_xlnm._FilterDatabase" localSheetId="4" hidden="1">'Раздел 2'!$E$1:$E$24</definedName>
    <definedName name="_xlnm.Print_Titles" localSheetId="0">'Раздел 1'!$6:$12</definedName>
    <definedName name="_xlnm.Print_Titles" localSheetId="2">'Раздел 1 (Справочно1)'!$3:$8</definedName>
    <definedName name="_xlnm.Print_Titles" localSheetId="1">'Раздел 1 (Фед. и др. нал.)'!$6:$12</definedName>
    <definedName name="_xlnm.Print_Titles" localSheetId="4">'Раздел 2'!$4:$8</definedName>
    <definedName name="_xlnm.Print_Titles" localSheetId="5">'Раздел 3'!$5:$10</definedName>
    <definedName name="_xlnm.Print_Titles" localSheetId="6">'Раздел 4'!#REF!</definedName>
    <definedName name="_xlnm.Print_Area" localSheetId="0">'Раздел 1'!$A$1:$G$392</definedName>
    <definedName name="_xlnm.Print_Area" localSheetId="1">'Раздел 1 (Фед. и др. нал.)'!$A$1:$G$16</definedName>
    <definedName name="_xlnm.Print_Area" localSheetId="4">'Раздел 2'!$A$1:$E$19</definedName>
    <definedName name="_xlnm.Print_Area" localSheetId="5">'Раздел 3'!$A$1:$J$47</definedName>
    <definedName name="_xlnm.Print_Area" localSheetId="6">'Раздел 4'!#REF!</definedName>
  </definedNames>
  <calcPr calcId="152511" fullCalcOnLoad="1"/>
</workbook>
</file>

<file path=xl/calcChain.xml><?xml version="1.0" encoding="utf-8"?>
<calcChain xmlns="http://schemas.openxmlformats.org/spreadsheetml/2006/main">
  <c r="H27" i="29" l="1"/>
  <c r="H26" i="29"/>
  <c r="H25" i="29"/>
  <c r="H24" i="29"/>
  <c r="I24" i="29"/>
  <c r="H21" i="29"/>
  <c r="I21" i="29"/>
  <c r="H22" i="29"/>
  <c r="I22" i="29"/>
  <c r="H23" i="29"/>
  <c r="I23" i="29"/>
  <c r="H18" i="29"/>
  <c r="I18" i="29"/>
  <c r="H19" i="29"/>
  <c r="I19" i="29"/>
  <c r="H20" i="29"/>
  <c r="I20" i="29"/>
  <c r="I17" i="29"/>
  <c r="H15" i="29"/>
  <c r="H16" i="29"/>
  <c r="H17" i="29"/>
  <c r="H13" i="29"/>
  <c r="H14" i="29"/>
  <c r="H9" i="29"/>
  <c r="I9" i="29"/>
  <c r="H10" i="29"/>
  <c r="I10" i="29"/>
  <c r="H11" i="29"/>
  <c r="I11" i="29"/>
  <c r="H12" i="29"/>
  <c r="I12" i="29"/>
  <c r="I8" i="29"/>
  <c r="H8" i="29"/>
  <c r="D32" i="26"/>
  <c r="E32" i="26"/>
  <c r="F32" i="26"/>
  <c r="G32" i="26"/>
  <c r="D30" i="26"/>
  <c r="E30" i="26"/>
  <c r="F30" i="26"/>
  <c r="G30" i="26"/>
  <c r="D31" i="26"/>
  <c r="E31" i="26"/>
  <c r="F31" i="26"/>
  <c r="G31" i="26"/>
  <c r="E29" i="26"/>
  <c r="F29" i="26"/>
  <c r="G29" i="26"/>
  <c r="D29" i="26"/>
  <c r="E28" i="26"/>
  <c r="D26" i="26"/>
  <c r="E26" i="26"/>
  <c r="F26" i="26"/>
  <c r="G26" i="26"/>
  <c r="D27" i="26"/>
  <c r="E27" i="26"/>
  <c r="F27" i="26"/>
  <c r="G27" i="26"/>
  <c r="D19" i="26"/>
  <c r="E19" i="26"/>
  <c r="F19" i="26"/>
  <c r="G19" i="26"/>
  <c r="D20" i="26"/>
  <c r="E20" i="26"/>
  <c r="F20" i="26"/>
  <c r="G20" i="26"/>
  <c r="D21" i="26"/>
  <c r="E21" i="26"/>
  <c r="F21" i="26"/>
  <c r="G21" i="26"/>
  <c r="D22" i="26"/>
  <c r="E22" i="26"/>
  <c r="F22" i="26"/>
  <c r="G22" i="26"/>
  <c r="D23" i="26"/>
  <c r="E23" i="26"/>
  <c r="F23" i="26"/>
  <c r="G23" i="26"/>
  <c r="D24" i="26"/>
  <c r="E24" i="26"/>
  <c r="F24" i="26"/>
  <c r="G24" i="26"/>
  <c r="D25" i="26"/>
  <c r="E25" i="26"/>
  <c r="F25" i="26"/>
  <c r="G25" i="26"/>
  <c r="D16" i="26"/>
  <c r="E16" i="26"/>
  <c r="F16" i="26"/>
  <c r="G16" i="26"/>
  <c r="D17" i="26"/>
  <c r="E17" i="26"/>
  <c r="F17" i="26"/>
  <c r="G17" i="26"/>
  <c r="D18" i="26"/>
  <c r="E18" i="26"/>
  <c r="F18" i="26"/>
  <c r="G18" i="26"/>
  <c r="D14" i="26"/>
  <c r="E14" i="26"/>
  <c r="F14" i="26"/>
  <c r="G14" i="26"/>
  <c r="D15" i="26"/>
  <c r="E15" i="26"/>
  <c r="F15" i="26"/>
  <c r="G15" i="26"/>
  <c r="F13" i="26"/>
  <c r="G13" i="26"/>
  <c r="D12" i="26"/>
  <c r="E12" i="26"/>
  <c r="D13" i="26"/>
  <c r="E13" i="26"/>
  <c r="E11" i="26"/>
  <c r="D11" i="26"/>
  <c r="E9" i="26"/>
  <c r="F9" i="26"/>
  <c r="G9" i="26"/>
  <c r="D9" i="26"/>
  <c r="D43" i="20"/>
  <c r="E43" i="20"/>
  <c r="F43" i="20"/>
  <c r="G43" i="20"/>
  <c r="H43" i="20"/>
  <c r="H42" i="20"/>
  <c r="I42" i="20"/>
  <c r="D42" i="20"/>
  <c r="E42" i="20"/>
  <c r="F42" i="20"/>
  <c r="G42" i="20"/>
  <c r="E41" i="20"/>
  <c r="F41" i="20"/>
  <c r="G41" i="20"/>
  <c r="D41" i="20"/>
  <c r="H39" i="20"/>
  <c r="I39" i="20"/>
  <c r="D37" i="20"/>
  <c r="E37" i="20"/>
  <c r="F37" i="20"/>
  <c r="G37" i="20"/>
  <c r="D38" i="20"/>
  <c r="E38" i="20"/>
  <c r="F38" i="20"/>
  <c r="G38" i="20"/>
  <c r="D39" i="20"/>
  <c r="E39" i="20"/>
  <c r="F39" i="20"/>
  <c r="G39" i="20"/>
  <c r="D34" i="20"/>
  <c r="E34" i="20"/>
  <c r="F34" i="20"/>
  <c r="G34" i="20"/>
  <c r="D35" i="20"/>
  <c r="E35" i="20"/>
  <c r="F35" i="20"/>
  <c r="G35" i="20"/>
  <c r="D36" i="20"/>
  <c r="E36" i="20"/>
  <c r="F36" i="20"/>
  <c r="G36" i="20"/>
  <c r="E33" i="20"/>
  <c r="F33" i="20"/>
  <c r="G33" i="20"/>
  <c r="D33" i="20"/>
  <c r="E31" i="20"/>
  <c r="F31" i="20"/>
  <c r="G31" i="20"/>
  <c r="D31" i="20"/>
  <c r="H30" i="20"/>
  <c r="I30" i="20"/>
  <c r="D30" i="20"/>
  <c r="E30" i="20"/>
  <c r="F30" i="20"/>
  <c r="G30" i="20"/>
  <c r="E29" i="20"/>
  <c r="F29" i="20"/>
  <c r="G29" i="20"/>
  <c r="D29" i="20"/>
  <c r="H27" i="20"/>
  <c r="I27" i="20"/>
  <c r="D27" i="20"/>
  <c r="E27" i="20"/>
  <c r="F27" i="20"/>
  <c r="G27" i="20"/>
  <c r="H26" i="20"/>
  <c r="I26" i="20"/>
  <c r="D26" i="20"/>
  <c r="E26" i="20"/>
  <c r="F26" i="20"/>
  <c r="G26" i="20"/>
  <c r="E25" i="20"/>
  <c r="F25" i="20"/>
  <c r="G25" i="20"/>
  <c r="D25" i="20"/>
  <c r="F23" i="20"/>
  <c r="G23" i="20"/>
  <c r="H23" i="20"/>
  <c r="I23" i="20"/>
  <c r="F22" i="20"/>
  <c r="G22" i="20"/>
  <c r="D22" i="20"/>
  <c r="E22" i="20"/>
  <c r="D23" i="20"/>
  <c r="E23" i="20"/>
  <c r="D21" i="20"/>
  <c r="E21" i="20"/>
  <c r="J21" i="20"/>
  <c r="H21" i="20"/>
  <c r="I21" i="20"/>
  <c r="H20" i="20"/>
  <c r="I20" i="20"/>
  <c r="D20" i="20"/>
  <c r="E20" i="20"/>
  <c r="F20" i="20"/>
  <c r="G20" i="20"/>
  <c r="E19" i="20"/>
  <c r="F19" i="20"/>
  <c r="G19" i="20"/>
  <c r="D19" i="20"/>
  <c r="D17" i="20"/>
  <c r="E17" i="20"/>
  <c r="F17" i="20"/>
  <c r="G17" i="20"/>
  <c r="H17" i="20"/>
  <c r="I17" i="20"/>
  <c r="H16" i="20"/>
  <c r="I16" i="20"/>
  <c r="D16" i="20"/>
  <c r="E16" i="20"/>
  <c r="F16" i="20"/>
  <c r="G16" i="20"/>
  <c r="E15" i="20"/>
  <c r="F15" i="20"/>
  <c r="G15" i="20"/>
  <c r="D15" i="20"/>
  <c r="E13" i="20"/>
  <c r="F13" i="20"/>
  <c r="G13" i="20"/>
  <c r="H13" i="20"/>
  <c r="I13" i="20"/>
  <c r="D13" i="20"/>
  <c r="E11" i="20"/>
  <c r="F11" i="20"/>
  <c r="G11" i="20"/>
  <c r="H11" i="20"/>
  <c r="I11" i="20"/>
  <c r="J11" i="20"/>
  <c r="D11" i="20"/>
  <c r="E18" i="19"/>
  <c r="E17" i="19"/>
  <c r="E15" i="19"/>
  <c r="D13" i="19"/>
  <c r="E13" i="19"/>
  <c r="D14" i="19"/>
  <c r="E14" i="19"/>
  <c r="E12" i="19"/>
  <c r="D12" i="19"/>
  <c r="D10" i="19"/>
  <c r="E10" i="19"/>
  <c r="E9" i="19"/>
  <c r="D9" i="19"/>
  <c r="D13" i="18"/>
  <c r="D14" i="18"/>
  <c r="D15" i="18"/>
  <c r="D12" i="18"/>
  <c r="D11" i="18"/>
  <c r="D9" i="18"/>
  <c r="D7" i="18"/>
  <c r="A3" i="29"/>
  <c r="A3" i="26"/>
  <c r="A5" i="20"/>
  <c r="A4" i="19"/>
  <c r="A3" i="18"/>
  <c r="D142" i="28"/>
  <c r="F142" i="28"/>
  <c r="F141" i="28"/>
  <c r="D141" i="28"/>
  <c r="F139" i="28"/>
  <c r="D139" i="28"/>
  <c r="F138" i="28"/>
  <c r="D138" i="28"/>
  <c r="D136" i="28"/>
  <c r="E136" i="28"/>
  <c r="E135" i="28"/>
  <c r="D135" i="28"/>
  <c r="D133" i="28"/>
  <c r="E133" i="28"/>
  <c r="E132" i="28"/>
  <c r="D132" i="28"/>
  <c r="D130" i="28"/>
  <c r="E130" i="28"/>
  <c r="E129" i="28"/>
  <c r="D129" i="28"/>
  <c r="F127" i="28"/>
  <c r="D127" i="28"/>
  <c r="D126" i="28"/>
  <c r="F126" i="28"/>
  <c r="F125" i="28"/>
  <c r="D125" i="28"/>
  <c r="D124" i="28"/>
  <c r="F124" i="28"/>
  <c r="F123" i="28"/>
  <c r="D123" i="28"/>
  <c r="D122" i="28"/>
  <c r="F122" i="28"/>
  <c r="F121" i="28"/>
  <c r="D121" i="28"/>
  <c r="F120" i="28"/>
  <c r="D120" i="28"/>
  <c r="E118" i="28"/>
  <c r="D118" i="28"/>
  <c r="E116" i="28"/>
  <c r="D116" i="28"/>
  <c r="E114" i="28"/>
  <c r="D114" i="28"/>
  <c r="D112" i="28"/>
  <c r="E112" i="28"/>
  <c r="E111" i="28"/>
  <c r="D111" i="28"/>
  <c r="E109" i="28"/>
  <c r="D109" i="28"/>
  <c r="E107" i="28"/>
  <c r="D107" i="28"/>
  <c r="E105" i="28"/>
  <c r="D105" i="28"/>
  <c r="D100" i="28"/>
  <c r="E100" i="28"/>
  <c r="D101" i="28"/>
  <c r="E101" i="28"/>
  <c r="D102" i="28"/>
  <c r="E102" i="28"/>
  <c r="D103" i="28"/>
  <c r="E103" i="28"/>
  <c r="D98" i="28"/>
  <c r="E98" i="28"/>
  <c r="D99" i="28"/>
  <c r="E99" i="28"/>
  <c r="E97" i="28"/>
  <c r="D97" i="28"/>
  <c r="D92" i="28"/>
  <c r="E92" i="28"/>
  <c r="D93" i="28"/>
  <c r="E93" i="28"/>
  <c r="D94" i="28"/>
  <c r="E94" i="28"/>
  <c r="D95" i="28"/>
  <c r="E95" i="28"/>
  <c r="D89" i="28"/>
  <c r="E89" i="28"/>
  <c r="D90" i="28"/>
  <c r="E90" i="28"/>
  <c r="D91" i="28"/>
  <c r="E91" i="28"/>
  <c r="D87" i="28"/>
  <c r="E87" i="28"/>
  <c r="D88" i="28"/>
  <c r="E88" i="28"/>
  <c r="D84" i="28"/>
  <c r="E84" i="28"/>
  <c r="D85" i="28"/>
  <c r="E85" i="28"/>
  <c r="D86" i="28"/>
  <c r="E86" i="28"/>
  <c r="D81" i="28"/>
  <c r="E81" i="28"/>
  <c r="D82" i="28"/>
  <c r="E82" i="28"/>
  <c r="D83" i="28"/>
  <c r="E83" i="28"/>
  <c r="D78" i="28"/>
  <c r="E78" i="28"/>
  <c r="D79" i="28"/>
  <c r="E79" i="28"/>
  <c r="D80" i="28"/>
  <c r="E80" i="28"/>
  <c r="D75" i="28"/>
  <c r="E75" i="28"/>
  <c r="D76" i="28"/>
  <c r="E76" i="28"/>
  <c r="D77" i="28"/>
  <c r="E77" i="28"/>
  <c r="E74" i="28"/>
  <c r="D74" i="28"/>
  <c r="D72" i="28"/>
  <c r="E72" i="28"/>
  <c r="D71" i="28"/>
  <c r="E71" i="28"/>
  <c r="D70" i="28"/>
  <c r="E70" i="28"/>
  <c r="D69" i="28"/>
  <c r="E69" i="28"/>
  <c r="E68" i="28"/>
  <c r="D68" i="28"/>
  <c r="E66" i="28"/>
  <c r="D66" i="28"/>
  <c r="D64" i="28"/>
  <c r="E64" i="28"/>
  <c r="D63" i="28"/>
  <c r="E63" i="28"/>
  <c r="D62" i="28"/>
  <c r="E62" i="28"/>
  <c r="D61" i="28"/>
  <c r="E61" i="28"/>
  <c r="E60" i="28"/>
  <c r="D60" i="28"/>
  <c r="D58" i="28"/>
  <c r="E58" i="28"/>
  <c r="D57" i="28"/>
  <c r="E57" i="28"/>
  <c r="D56" i="28"/>
  <c r="E56" i="28"/>
  <c r="D55" i="28"/>
  <c r="E55" i="28"/>
  <c r="E54" i="28"/>
  <c r="D54" i="28"/>
  <c r="E52" i="28"/>
  <c r="D52" i="28"/>
  <c r="E50" i="28"/>
  <c r="D50" i="28"/>
  <c r="D48" i="28"/>
  <c r="E48" i="28"/>
  <c r="D47" i="28"/>
  <c r="E47" i="28"/>
  <c r="E46" i="28"/>
  <c r="D46" i="28"/>
  <c r="E44" i="28"/>
  <c r="F44" i="28"/>
  <c r="D44" i="28"/>
  <c r="D42" i="28"/>
  <c r="E42" i="28"/>
  <c r="F42" i="28"/>
  <c r="E41" i="28"/>
  <c r="F41" i="28"/>
  <c r="D41" i="28"/>
  <c r="D39" i="28"/>
  <c r="E39" i="28"/>
  <c r="F39" i="28"/>
  <c r="E38" i="28"/>
  <c r="F38" i="28"/>
  <c r="D38" i="28"/>
  <c r="D36" i="28"/>
  <c r="E36" i="28"/>
  <c r="E35" i="28"/>
  <c r="D35" i="28"/>
  <c r="E33" i="28"/>
  <c r="D33" i="28"/>
  <c r="D31" i="28"/>
  <c r="E31" i="28"/>
  <c r="E30" i="28"/>
  <c r="D30" i="28"/>
  <c r="D28" i="28"/>
  <c r="E28" i="28"/>
  <c r="E27" i="28"/>
  <c r="D27" i="28"/>
  <c r="D24" i="28"/>
  <c r="E24" i="28"/>
  <c r="D25" i="28"/>
  <c r="E25" i="28"/>
  <c r="E23" i="28"/>
  <c r="D23" i="28"/>
  <c r="E21" i="28"/>
  <c r="F21" i="28"/>
  <c r="D21" i="28"/>
  <c r="D19" i="28"/>
  <c r="E19" i="28"/>
  <c r="E18" i="28"/>
  <c r="D18" i="28"/>
  <c r="D16" i="28"/>
  <c r="E16" i="28"/>
  <c r="E15" i="28"/>
  <c r="D15" i="28"/>
  <c r="D13" i="28"/>
  <c r="E13" i="28"/>
  <c r="D12" i="28"/>
  <c r="E12" i="28"/>
  <c r="D11" i="28"/>
  <c r="E11" i="28"/>
  <c r="E10" i="28"/>
  <c r="D10" i="28"/>
  <c r="A3" i="28"/>
  <c r="A6" i="24"/>
  <c r="E389" i="1"/>
  <c r="E390" i="1"/>
  <c r="E391" i="1"/>
  <c r="E392" i="1"/>
  <c r="D388" i="1"/>
  <c r="E388" i="1"/>
  <c r="E387" i="1"/>
  <c r="D387" i="1"/>
  <c r="G386" i="1"/>
  <c r="F386" i="1"/>
  <c r="D385" i="1"/>
  <c r="E385" i="1"/>
  <c r="E384" i="1"/>
  <c r="F384" i="1"/>
  <c r="G384" i="1"/>
  <c r="F383" i="1"/>
  <c r="G383" i="1"/>
  <c r="G382" i="1"/>
  <c r="F382" i="1"/>
  <c r="E381" i="1"/>
  <c r="E379" i="1"/>
  <c r="E380" i="1"/>
  <c r="E377" i="1"/>
  <c r="E378" i="1"/>
  <c r="D376" i="1"/>
  <c r="E376" i="1"/>
  <c r="E375" i="1"/>
  <c r="D375" i="1"/>
  <c r="G374" i="1"/>
  <c r="F374" i="1"/>
  <c r="D373" i="1"/>
  <c r="D374" i="1"/>
  <c r="D372" i="1"/>
  <c r="E372" i="1"/>
  <c r="E373" i="1"/>
  <c r="E371" i="1"/>
  <c r="D369" i="1"/>
  <c r="E369" i="1"/>
  <c r="D370" i="1"/>
  <c r="E370" i="1"/>
  <c r="D368" i="1"/>
  <c r="D367" i="1"/>
  <c r="E366" i="1"/>
  <c r="E367" i="1"/>
  <c r="E368" i="1"/>
  <c r="E365" i="1"/>
  <c r="E364" i="1"/>
  <c r="E363" i="1"/>
  <c r="E362" i="1"/>
  <c r="E361" i="1"/>
  <c r="E359" i="1"/>
  <c r="D357" i="1"/>
  <c r="F357" i="1"/>
  <c r="G357" i="1"/>
  <c r="E357" i="1"/>
  <c r="E355" i="1"/>
  <c r="E356" i="1"/>
  <c r="E351" i="1"/>
  <c r="E352" i="1"/>
  <c r="E353" i="1"/>
  <c r="E354" i="1"/>
  <c r="E349" i="1"/>
  <c r="E350" i="1"/>
  <c r="E347" i="1"/>
  <c r="F347" i="1"/>
  <c r="G347" i="1"/>
  <c r="E348" i="1"/>
  <c r="F348" i="1"/>
  <c r="G348" i="1"/>
  <c r="F346" i="1"/>
  <c r="G346" i="1"/>
  <c r="E346" i="1"/>
  <c r="F344" i="1"/>
  <c r="G344" i="1"/>
  <c r="D342" i="1"/>
  <c r="D343" i="1"/>
  <c r="E342" i="1"/>
  <c r="E343" i="1"/>
  <c r="E344" i="1"/>
  <c r="F341" i="1"/>
  <c r="G341" i="1"/>
  <c r="E341" i="1"/>
  <c r="D341" i="1"/>
  <c r="D339" i="1"/>
  <c r="F339" i="1"/>
  <c r="G339" i="1"/>
  <c r="E339" i="1"/>
  <c r="E338" i="1"/>
  <c r="E336" i="1"/>
  <c r="E337" i="1"/>
  <c r="E335" i="1"/>
  <c r="E333" i="1"/>
  <c r="D330" i="1"/>
  <c r="D331" i="1"/>
  <c r="D332" i="1"/>
  <c r="E332" i="1"/>
  <c r="F330" i="1"/>
  <c r="G330" i="1"/>
  <c r="F331" i="1"/>
  <c r="G331" i="1"/>
  <c r="F332" i="1"/>
  <c r="G332" i="1"/>
  <c r="F328" i="1"/>
  <c r="G328" i="1"/>
  <c r="F329" i="1"/>
  <c r="G329" i="1"/>
  <c r="D328" i="1"/>
  <c r="D329" i="1"/>
  <c r="D327" i="1"/>
  <c r="F327" i="1"/>
  <c r="G327" i="1"/>
  <c r="G326" i="1"/>
  <c r="F326" i="1"/>
  <c r="D326" i="1"/>
  <c r="E325" i="1"/>
  <c r="D320" i="1"/>
  <c r="D321" i="1"/>
  <c r="D322" i="1"/>
  <c r="D323" i="1"/>
  <c r="D324" i="1"/>
  <c r="F320" i="1"/>
  <c r="G320" i="1"/>
  <c r="F321" i="1"/>
  <c r="G321" i="1"/>
  <c r="F322" i="1"/>
  <c r="G322" i="1"/>
  <c r="F323" i="1"/>
  <c r="G323" i="1"/>
  <c r="F324" i="1"/>
  <c r="G324" i="1"/>
  <c r="G319" i="1"/>
  <c r="F319" i="1"/>
  <c r="D319" i="1"/>
  <c r="D317" i="1"/>
  <c r="F314" i="1"/>
  <c r="G314" i="1"/>
  <c r="F315" i="1"/>
  <c r="G315" i="1"/>
  <c r="F316" i="1"/>
  <c r="G316" i="1"/>
  <c r="F317" i="1"/>
  <c r="G317" i="1"/>
  <c r="G313" i="1"/>
  <c r="F313" i="1"/>
  <c r="D310" i="1"/>
  <c r="F310" i="1"/>
  <c r="G310" i="1"/>
  <c r="F311" i="1"/>
  <c r="G311" i="1"/>
  <c r="F308" i="1"/>
  <c r="G308" i="1"/>
  <c r="F309" i="1"/>
  <c r="G309" i="1"/>
  <c r="D308" i="1"/>
  <c r="D309" i="1"/>
  <c r="D307" i="1"/>
  <c r="F307" i="1"/>
  <c r="G307" i="1"/>
  <c r="G306" i="1"/>
  <c r="F306" i="1"/>
  <c r="D306" i="1"/>
  <c r="D302" i="1"/>
  <c r="D303" i="1"/>
  <c r="D304" i="1"/>
  <c r="F302" i="1"/>
  <c r="G302" i="1"/>
  <c r="F303" i="1"/>
  <c r="G303" i="1"/>
  <c r="F304" i="1"/>
  <c r="G304" i="1"/>
  <c r="G301" i="1"/>
  <c r="F301" i="1"/>
  <c r="D301" i="1"/>
  <c r="F299" i="1"/>
  <c r="G299" i="1"/>
  <c r="D299" i="1"/>
  <c r="D295" i="1"/>
  <c r="D296" i="1"/>
  <c r="D297" i="1"/>
  <c r="D298" i="1"/>
  <c r="F295" i="1"/>
  <c r="G295" i="1"/>
  <c r="F296" i="1"/>
  <c r="G296" i="1"/>
  <c r="F297" i="1"/>
  <c r="G297" i="1"/>
  <c r="F298" i="1"/>
  <c r="G298" i="1"/>
  <c r="G294" i="1"/>
  <c r="F294" i="1"/>
  <c r="D294" i="1"/>
  <c r="G292" i="1"/>
  <c r="F292" i="1"/>
  <c r="D292" i="1"/>
  <c r="D288" i="1"/>
  <c r="D289" i="1"/>
  <c r="D290" i="1"/>
  <c r="D15" i="24" s="1"/>
  <c r="F288" i="1"/>
  <c r="G288" i="1"/>
  <c r="F289" i="1"/>
  <c r="G289" i="1"/>
  <c r="F290" i="1"/>
  <c r="G290" i="1"/>
  <c r="G287" i="1"/>
  <c r="F287" i="1"/>
  <c r="D287" i="1"/>
  <c r="G285" i="1"/>
  <c r="F285" i="1"/>
  <c r="D285" i="1"/>
  <c r="E284" i="1"/>
  <c r="F283" i="1"/>
  <c r="G283" i="1"/>
  <c r="E283" i="1"/>
  <c r="D283" i="1"/>
  <c r="D284" i="1"/>
  <c r="D281" i="1"/>
  <c r="E281" i="1"/>
  <c r="D282" i="1"/>
  <c r="E282" i="1"/>
  <c r="E280" i="1"/>
  <c r="D280" i="1"/>
  <c r="D278" i="1"/>
  <c r="E278" i="1"/>
  <c r="F277" i="1"/>
  <c r="G277" i="1"/>
  <c r="F278" i="1"/>
  <c r="G278" i="1"/>
  <c r="D277" i="1"/>
  <c r="D272" i="1"/>
  <c r="D273" i="1"/>
  <c r="D274" i="1"/>
  <c r="D275" i="1"/>
  <c r="D276" i="1"/>
  <c r="F272" i="1"/>
  <c r="G272" i="1"/>
  <c r="F273" i="1"/>
  <c r="G273" i="1"/>
  <c r="F274" i="1"/>
  <c r="G274" i="1"/>
  <c r="F275" i="1"/>
  <c r="G275" i="1"/>
  <c r="F276" i="1"/>
  <c r="G276" i="1"/>
  <c r="G271" i="1"/>
  <c r="F271" i="1"/>
  <c r="D271" i="1"/>
  <c r="F266" i="1"/>
  <c r="G266" i="1"/>
  <c r="F267" i="1"/>
  <c r="G267" i="1"/>
  <c r="F268" i="1"/>
  <c r="G268" i="1"/>
  <c r="F269" i="1"/>
  <c r="G269" i="1"/>
  <c r="G265" i="1"/>
  <c r="F265" i="1"/>
  <c r="D266" i="1"/>
  <c r="D267" i="1"/>
  <c r="D268" i="1"/>
  <c r="D269" i="1"/>
  <c r="D265" i="1"/>
  <c r="G263" i="1"/>
  <c r="F263" i="1"/>
  <c r="D263" i="1"/>
  <c r="D262" i="1"/>
  <c r="E262" i="1"/>
  <c r="E261" i="1"/>
  <c r="D261" i="1"/>
  <c r="D259" i="1"/>
  <c r="E259" i="1"/>
  <c r="F258" i="1"/>
  <c r="G258" i="1"/>
  <c r="G257" i="1"/>
  <c r="F257" i="1"/>
  <c r="E256" i="1"/>
  <c r="F254" i="1"/>
  <c r="G254" i="1"/>
  <c r="E254" i="1"/>
  <c r="E253" i="1"/>
  <c r="D253" i="1"/>
  <c r="D252" i="1"/>
  <c r="E252" i="1"/>
  <c r="F252" i="1"/>
  <c r="G252" i="1"/>
  <c r="F251" i="1"/>
  <c r="G251" i="1"/>
  <c r="E251" i="1"/>
  <c r="D251" i="1"/>
  <c r="E247" i="1"/>
  <c r="E248" i="1"/>
  <c r="E249" i="1"/>
  <c r="E16" i="24" s="1"/>
  <c r="E246" i="1"/>
  <c r="F246" i="1"/>
  <c r="G246" i="1"/>
  <c r="F247" i="1"/>
  <c r="G247" i="1"/>
  <c r="F248" i="1"/>
  <c r="G248" i="1"/>
  <c r="F249" i="1"/>
  <c r="G249" i="1"/>
  <c r="D246" i="1"/>
  <c r="D247" i="1"/>
  <c r="D248" i="1"/>
  <c r="D249" i="1"/>
  <c r="D243" i="1"/>
  <c r="D244" i="1"/>
  <c r="D245" i="1"/>
  <c r="F243" i="1"/>
  <c r="G243" i="1"/>
  <c r="F244" i="1"/>
  <c r="G244" i="1"/>
  <c r="F245" i="1"/>
  <c r="G245" i="1"/>
  <c r="G242" i="1"/>
  <c r="F242" i="1"/>
  <c r="D242" i="1"/>
  <c r="G240" i="1"/>
  <c r="F240" i="1"/>
  <c r="D240" i="1"/>
  <c r="F237" i="1"/>
  <c r="G237" i="1"/>
  <c r="F238" i="1"/>
  <c r="G238" i="1"/>
  <c r="E237" i="1"/>
  <c r="E238" i="1"/>
  <c r="E236" i="1"/>
  <c r="D236" i="1"/>
  <c r="D237" i="1"/>
  <c r="D238" i="1"/>
  <c r="F234" i="1"/>
  <c r="G234" i="1"/>
  <c r="F235" i="1"/>
  <c r="G235" i="1"/>
  <c r="D234" i="1"/>
  <c r="D235" i="1"/>
  <c r="D231" i="1"/>
  <c r="D232" i="1"/>
  <c r="D233" i="1"/>
  <c r="F231" i="1"/>
  <c r="G231" i="1"/>
  <c r="F232" i="1"/>
  <c r="G232" i="1"/>
  <c r="F233" i="1"/>
  <c r="G233" i="1"/>
  <c r="G230" i="1"/>
  <c r="F230" i="1"/>
  <c r="D230" i="1"/>
  <c r="F228" i="1"/>
  <c r="G228" i="1"/>
  <c r="D228" i="1"/>
  <c r="D227" i="1"/>
  <c r="F227" i="1"/>
  <c r="G227" i="1"/>
  <c r="E226" i="1"/>
  <c r="E227" i="1"/>
  <c r="F225" i="1"/>
  <c r="G225" i="1"/>
  <c r="E225" i="1"/>
  <c r="F221" i="1"/>
  <c r="G221" i="1"/>
  <c r="E221" i="1"/>
  <c r="E222" i="1"/>
  <c r="E223" i="1"/>
  <c r="E224" i="1"/>
  <c r="E220" i="1"/>
  <c r="G219" i="1"/>
  <c r="F219" i="1"/>
  <c r="E217" i="1"/>
  <c r="F217" i="1"/>
  <c r="G217" i="1"/>
  <c r="F216" i="1"/>
  <c r="G216" i="1"/>
  <c r="E216" i="1"/>
  <c r="E215" i="1"/>
  <c r="F213" i="1"/>
  <c r="G213" i="1"/>
  <c r="E213" i="1"/>
  <c r="D212" i="1"/>
  <c r="E212" i="1"/>
  <c r="D210" i="1"/>
  <c r="E210" i="1"/>
  <c r="D211" i="1"/>
  <c r="E211" i="1"/>
  <c r="D209" i="1"/>
  <c r="E209" i="1"/>
  <c r="D208" i="1"/>
  <c r="E208" i="1"/>
  <c r="E207" i="1"/>
  <c r="D207" i="1"/>
  <c r="D203" i="1"/>
  <c r="D204" i="1"/>
  <c r="D205" i="1"/>
  <c r="E204" i="1"/>
  <c r="E205" i="1"/>
  <c r="E203" i="1"/>
  <c r="F203" i="1"/>
  <c r="G203" i="1"/>
  <c r="F204" i="1"/>
  <c r="G204" i="1"/>
  <c r="G202" i="1"/>
  <c r="F202" i="1"/>
  <c r="D202" i="1"/>
  <c r="F200" i="1"/>
  <c r="G200" i="1"/>
  <c r="E199" i="1"/>
  <c r="E200" i="1"/>
  <c r="D198" i="1"/>
  <c r="D199" i="1"/>
  <c r="D200" i="1"/>
  <c r="E198" i="1"/>
  <c r="D197" i="1"/>
  <c r="F197" i="1"/>
  <c r="G197" i="1"/>
  <c r="E197" i="1"/>
  <c r="E196" i="1"/>
  <c r="D196" i="1"/>
  <c r="D194" i="1"/>
  <c r="E194" i="1"/>
  <c r="F194" i="1"/>
  <c r="F16" i="24" s="1"/>
  <c r="G194" i="1"/>
  <c r="D193" i="1"/>
  <c r="E193" i="1"/>
  <c r="F193" i="1"/>
  <c r="G193" i="1"/>
  <c r="D192" i="1"/>
  <c r="E192" i="1"/>
  <c r="F192" i="1"/>
  <c r="G192" i="1"/>
  <c r="D191" i="1"/>
  <c r="F191" i="1"/>
  <c r="G191" i="1"/>
  <c r="D190" i="1"/>
  <c r="E190" i="1"/>
  <c r="F190" i="1"/>
  <c r="G190" i="1"/>
  <c r="D184" i="1"/>
  <c r="E184" i="1"/>
  <c r="F184" i="1"/>
  <c r="G184" i="1"/>
  <c r="D185" i="1"/>
  <c r="E185" i="1"/>
  <c r="F185" i="1"/>
  <c r="G185" i="1"/>
  <c r="D186" i="1"/>
  <c r="E186" i="1"/>
  <c r="F186" i="1"/>
  <c r="G186" i="1"/>
  <c r="D187" i="1"/>
  <c r="E187" i="1"/>
  <c r="F187" i="1"/>
  <c r="G187" i="1"/>
  <c r="D188" i="1"/>
  <c r="E188" i="1"/>
  <c r="F188" i="1"/>
  <c r="G188" i="1"/>
  <c r="D189" i="1"/>
  <c r="E189" i="1"/>
  <c r="F189" i="1"/>
  <c r="G189" i="1"/>
  <c r="D181" i="1"/>
  <c r="D182" i="1"/>
  <c r="D183" i="1"/>
  <c r="E182" i="1"/>
  <c r="E183" i="1"/>
  <c r="E181" i="1"/>
  <c r="F181" i="1"/>
  <c r="G181" i="1"/>
  <c r="F182" i="1"/>
  <c r="G182" i="1"/>
  <c r="F183" i="1"/>
  <c r="G183" i="1"/>
  <c r="G180" i="1"/>
  <c r="F180" i="1"/>
  <c r="D180" i="1"/>
  <c r="D178" i="1"/>
  <c r="E178" i="1"/>
  <c r="D179" i="1"/>
  <c r="E179" i="1"/>
  <c r="E177" i="1"/>
  <c r="D177" i="1"/>
  <c r="E175" i="1"/>
  <c r="D175" i="1"/>
  <c r="E173" i="1"/>
  <c r="F173" i="1"/>
  <c r="G173" i="1"/>
  <c r="F172" i="1"/>
  <c r="G172" i="1"/>
  <c r="E172" i="1"/>
  <c r="D172" i="1"/>
  <c r="D173" i="1"/>
  <c r="F169" i="1"/>
  <c r="G169" i="1"/>
  <c r="F170" i="1"/>
  <c r="G170" i="1"/>
  <c r="F171" i="1"/>
  <c r="G171" i="1"/>
  <c r="D169" i="1"/>
  <c r="D170" i="1"/>
  <c r="D171" i="1"/>
  <c r="D165" i="1"/>
  <c r="D166" i="1"/>
  <c r="D167" i="1"/>
  <c r="D168" i="1"/>
  <c r="F165" i="1"/>
  <c r="G165" i="1"/>
  <c r="F166" i="1"/>
  <c r="G166" i="1"/>
  <c r="F167" i="1"/>
  <c r="G167" i="1"/>
  <c r="F168" i="1"/>
  <c r="G168" i="1"/>
  <c r="G164" i="1"/>
  <c r="F164" i="1"/>
  <c r="D164" i="1"/>
  <c r="F160" i="1"/>
  <c r="G160" i="1"/>
  <c r="F161" i="1"/>
  <c r="G161" i="1"/>
  <c r="F162" i="1"/>
  <c r="G162" i="1"/>
  <c r="D160" i="1"/>
  <c r="D161" i="1"/>
  <c r="D162" i="1"/>
  <c r="D155" i="1"/>
  <c r="D156" i="1"/>
  <c r="D157" i="1"/>
  <c r="D158" i="1"/>
  <c r="D159" i="1"/>
  <c r="F155" i="1"/>
  <c r="G155" i="1"/>
  <c r="F156" i="1"/>
  <c r="G156" i="1"/>
  <c r="F157" i="1"/>
  <c r="G157" i="1"/>
  <c r="F158" i="1"/>
  <c r="G158" i="1"/>
  <c r="F159" i="1"/>
  <c r="G159" i="1"/>
  <c r="G154" i="1"/>
  <c r="F154" i="1"/>
  <c r="D154" i="1"/>
  <c r="G152" i="1"/>
  <c r="F152" i="1"/>
  <c r="D152" i="1"/>
  <c r="D148" i="1"/>
  <c r="D149" i="1"/>
  <c r="D150" i="1"/>
  <c r="F148" i="1"/>
  <c r="G148" i="1"/>
  <c r="F149" i="1"/>
  <c r="G149" i="1"/>
  <c r="F150" i="1"/>
  <c r="G150" i="1"/>
  <c r="G147" i="1"/>
  <c r="F147" i="1"/>
  <c r="D147" i="1"/>
  <c r="D144" i="1"/>
  <c r="D145" i="1"/>
  <c r="F144" i="1"/>
  <c r="G144" i="1"/>
  <c r="F145" i="1"/>
  <c r="G145" i="1"/>
  <c r="G143" i="1"/>
  <c r="F143" i="1"/>
  <c r="D143" i="1"/>
  <c r="D141" i="1"/>
  <c r="D14" i="24" s="1"/>
  <c r="F141" i="1"/>
  <c r="F14" i="24" s="1"/>
  <c r="G141" i="1"/>
  <c r="F137" i="1"/>
  <c r="G137" i="1"/>
  <c r="F138" i="1"/>
  <c r="G138" i="1"/>
  <c r="F139" i="1"/>
  <c r="G139" i="1"/>
  <c r="F140" i="1"/>
  <c r="G140" i="1"/>
  <c r="D137" i="1"/>
  <c r="D138" i="1"/>
  <c r="D139" i="1"/>
  <c r="D140" i="1"/>
  <c r="D134" i="1"/>
  <c r="D135" i="1"/>
  <c r="D136" i="1"/>
  <c r="F134" i="1"/>
  <c r="G134" i="1"/>
  <c r="F135" i="1"/>
  <c r="G135" i="1"/>
  <c r="F136" i="1"/>
  <c r="G136" i="1"/>
  <c r="G133" i="1"/>
  <c r="F133" i="1"/>
  <c r="D133" i="1"/>
  <c r="E129" i="1"/>
  <c r="F129" i="1"/>
  <c r="G129" i="1"/>
  <c r="F130" i="1"/>
  <c r="G130" i="1"/>
  <c r="F131" i="1"/>
  <c r="G131" i="1"/>
  <c r="G15" i="24" s="1"/>
  <c r="G128" i="1"/>
  <c r="F128" i="1"/>
  <c r="F15" i="24"/>
  <c r="D128" i="1"/>
  <c r="D129" i="1"/>
  <c r="D130" i="1"/>
  <c r="D131" i="1"/>
  <c r="D122" i="1"/>
  <c r="E122" i="1"/>
  <c r="D123" i="1"/>
  <c r="E123" i="1"/>
  <c r="D124" i="1"/>
  <c r="E124" i="1"/>
  <c r="D125" i="1"/>
  <c r="E125" i="1"/>
  <c r="D126" i="1"/>
  <c r="E126" i="1"/>
  <c r="D127" i="1"/>
  <c r="E127" i="1"/>
  <c r="D116" i="1"/>
  <c r="E116" i="1"/>
  <c r="D117" i="1"/>
  <c r="E117" i="1"/>
  <c r="D118" i="1"/>
  <c r="E118" i="1"/>
  <c r="D119" i="1"/>
  <c r="E119" i="1"/>
  <c r="D120" i="1"/>
  <c r="E120" i="1"/>
  <c r="D121" i="1"/>
  <c r="E121" i="1"/>
  <c r="D110" i="1"/>
  <c r="E110" i="1"/>
  <c r="D111" i="1"/>
  <c r="E111" i="1"/>
  <c r="D112" i="1"/>
  <c r="E112" i="1"/>
  <c r="D113" i="1"/>
  <c r="E113" i="1"/>
  <c r="D114" i="1"/>
  <c r="E114" i="1"/>
  <c r="D115" i="1"/>
  <c r="E115" i="1"/>
  <c r="E109" i="1"/>
  <c r="D109" i="1"/>
  <c r="E107" i="1"/>
  <c r="D107" i="1"/>
  <c r="D102" i="1"/>
  <c r="E102" i="1"/>
  <c r="D103" i="1"/>
  <c r="E103" i="1"/>
  <c r="D104" i="1"/>
  <c r="E104" i="1"/>
  <c r="D105" i="1"/>
  <c r="E105" i="1"/>
  <c r="E97" i="1"/>
  <c r="E98" i="1"/>
  <c r="E99" i="1"/>
  <c r="E100" i="1"/>
  <c r="E101" i="1"/>
  <c r="E96" i="1"/>
  <c r="D96" i="1"/>
  <c r="D97" i="1"/>
  <c r="D98" i="1"/>
  <c r="D99" i="1"/>
  <c r="D100" i="1"/>
  <c r="D101" i="1"/>
  <c r="D95" i="1"/>
  <c r="F95" i="1"/>
  <c r="G95" i="1"/>
  <c r="G94" i="1"/>
  <c r="F94" i="1"/>
  <c r="D94" i="1"/>
  <c r="D90" i="1"/>
  <c r="E90" i="1"/>
  <c r="D91" i="1"/>
  <c r="E91" i="1"/>
  <c r="D92" i="1"/>
  <c r="E92" i="1"/>
  <c r="D93" i="1"/>
  <c r="E93" i="1"/>
  <c r="E89" i="1"/>
  <c r="D89" i="1"/>
  <c r="F88" i="1"/>
  <c r="G88" i="1"/>
  <c r="D88" i="1"/>
  <c r="D87" i="1"/>
  <c r="F87" i="1"/>
  <c r="G87" i="1"/>
  <c r="D86" i="1"/>
  <c r="E86" i="1"/>
  <c r="F86" i="1"/>
  <c r="G86" i="1"/>
  <c r="E85" i="1"/>
  <c r="D85" i="1"/>
  <c r="F85" i="1"/>
  <c r="G85" i="1"/>
  <c r="F83" i="1"/>
  <c r="G83" i="1"/>
  <c r="F84" i="1"/>
  <c r="G84" i="1"/>
  <c r="D83" i="1"/>
  <c r="D84" i="1"/>
  <c r="D82" i="1"/>
  <c r="F82" i="1"/>
  <c r="G82" i="1"/>
  <c r="D81" i="1"/>
  <c r="E81" i="1"/>
  <c r="F81" i="1"/>
  <c r="G81" i="1"/>
  <c r="F80" i="1"/>
  <c r="G80" i="1"/>
  <c r="F78" i="1"/>
  <c r="G78" i="1"/>
  <c r="F77" i="1"/>
  <c r="G77" i="1"/>
  <c r="E77" i="1"/>
  <c r="E78" i="1"/>
  <c r="E79" i="1"/>
  <c r="E80" i="1"/>
  <c r="E76" i="1"/>
  <c r="D76" i="1"/>
  <c r="D77" i="1"/>
  <c r="D78" i="1"/>
  <c r="D79" i="1"/>
  <c r="D80" i="1"/>
  <c r="F74" i="1"/>
  <c r="G74" i="1"/>
  <c r="F75" i="1"/>
  <c r="G75" i="1"/>
  <c r="G73" i="1"/>
  <c r="F73" i="1"/>
  <c r="D72" i="1"/>
  <c r="D73" i="1"/>
  <c r="D74" i="1"/>
  <c r="D75" i="1"/>
  <c r="E71" i="1"/>
  <c r="E72" i="1"/>
  <c r="E70" i="1"/>
  <c r="F70" i="1"/>
  <c r="G70" i="1"/>
  <c r="F69" i="1"/>
  <c r="G69" i="1"/>
  <c r="E69" i="1"/>
  <c r="D69" i="1"/>
  <c r="D70" i="1"/>
  <c r="D71" i="1"/>
  <c r="F68" i="1"/>
  <c r="G68" i="1"/>
  <c r="D68" i="1"/>
  <c r="D67" i="1"/>
  <c r="F67" i="1"/>
  <c r="G67" i="1"/>
  <c r="G66" i="1"/>
  <c r="F66" i="1"/>
  <c r="D66" i="1"/>
  <c r="G64" i="1"/>
  <c r="F64" i="1"/>
  <c r="D64" i="1"/>
  <c r="F62" i="1"/>
  <c r="G62" i="1"/>
  <c r="E61" i="1"/>
  <c r="E62" i="1"/>
  <c r="D61" i="1"/>
  <c r="D62" i="1"/>
  <c r="D59" i="1"/>
  <c r="E59" i="1"/>
  <c r="F59" i="1"/>
  <c r="G59" i="1"/>
  <c r="D60" i="1"/>
  <c r="E60" i="1"/>
  <c r="F60" i="1"/>
  <c r="G60" i="1"/>
  <c r="D58" i="1"/>
  <c r="E58" i="1"/>
  <c r="F58" i="1"/>
  <c r="G58" i="1"/>
  <c r="D57" i="1"/>
  <c r="E57" i="1"/>
  <c r="F57" i="1"/>
  <c r="G57" i="1"/>
  <c r="D56" i="1"/>
  <c r="E56" i="1"/>
  <c r="F56" i="1"/>
  <c r="G56" i="1"/>
  <c r="G55" i="1"/>
  <c r="F55" i="1"/>
  <c r="D55" i="1"/>
  <c r="D54" i="1"/>
  <c r="F54" i="1"/>
  <c r="G54" i="1"/>
  <c r="E54" i="1"/>
  <c r="D53" i="1"/>
  <c r="E53" i="1"/>
  <c r="E52" i="1"/>
  <c r="D51" i="1"/>
  <c r="D52" i="1"/>
  <c r="D50" i="1"/>
  <c r="E51" i="1"/>
  <c r="F50" i="1"/>
  <c r="G50" i="1"/>
  <c r="F51" i="1"/>
  <c r="G51" i="1"/>
  <c r="F49" i="1"/>
  <c r="G49" i="1"/>
  <c r="F47" i="1"/>
  <c r="G47" i="1"/>
  <c r="F48" i="1"/>
  <c r="G48" i="1"/>
  <c r="D47" i="1"/>
  <c r="D48" i="1"/>
  <c r="G46" i="1"/>
  <c r="F46" i="1"/>
  <c r="D46" i="1"/>
  <c r="F44" i="1"/>
  <c r="G44" i="1"/>
  <c r="E44" i="1"/>
  <c r="D44" i="1"/>
  <c r="D42" i="1"/>
  <c r="E42" i="1"/>
  <c r="D43" i="1"/>
  <c r="E43" i="1"/>
  <c r="D39" i="1"/>
  <c r="D40" i="1"/>
  <c r="D41" i="1"/>
  <c r="E37" i="1"/>
  <c r="E38" i="1"/>
  <c r="E39" i="1"/>
  <c r="E40" i="1"/>
  <c r="E41" i="1"/>
  <c r="E36" i="1"/>
  <c r="D36" i="1"/>
  <c r="D37" i="1"/>
  <c r="D38" i="1"/>
  <c r="G35" i="1"/>
  <c r="F35" i="1"/>
  <c r="D35" i="1"/>
  <c r="E34" i="1"/>
  <c r="D34" i="1"/>
  <c r="G33" i="1"/>
  <c r="F33" i="1"/>
  <c r="D33" i="1"/>
  <c r="D32" i="1"/>
  <c r="E32" i="1"/>
  <c r="D31" i="1"/>
  <c r="E31" i="1"/>
  <c r="E30" i="1"/>
  <c r="F30" i="1"/>
  <c r="G30" i="1"/>
  <c r="G29" i="1"/>
  <c r="F29" i="1"/>
  <c r="D30" i="1"/>
  <c r="E28" i="1"/>
  <c r="G27" i="1"/>
  <c r="F27" i="1"/>
  <c r="D27" i="1"/>
  <c r="D28" i="1"/>
  <c r="D29" i="1"/>
  <c r="E26" i="1"/>
  <c r="D26" i="1"/>
  <c r="F25" i="1"/>
  <c r="G25" i="1"/>
  <c r="D25" i="1"/>
  <c r="D24" i="1"/>
  <c r="F24" i="1"/>
  <c r="G24" i="1"/>
  <c r="G23" i="1"/>
  <c r="F23" i="1"/>
  <c r="D23" i="1"/>
  <c r="D22" i="1"/>
  <c r="E22" i="1"/>
  <c r="E21" i="1"/>
  <c r="D21" i="1"/>
  <c r="F19" i="1"/>
  <c r="G19" i="1"/>
  <c r="E19" i="1"/>
  <c r="E13" i="24" s="1"/>
  <c r="D19" i="1"/>
  <c r="D15" i="1"/>
  <c r="E15" i="1"/>
  <c r="F15" i="1"/>
  <c r="G15" i="1"/>
  <c r="D16" i="1"/>
  <c r="E16" i="1"/>
  <c r="F16" i="1"/>
  <c r="G16" i="1"/>
  <c r="D17" i="1"/>
  <c r="E17" i="1"/>
  <c r="F17" i="1"/>
  <c r="G17" i="1"/>
  <c r="D14" i="1"/>
  <c r="E14" i="1"/>
  <c r="F14" i="1"/>
  <c r="G14" i="1"/>
  <c r="F13" i="1"/>
  <c r="G13" i="1"/>
  <c r="E13" i="1"/>
  <c r="D13" i="1"/>
  <c r="A6" i="1"/>
  <c r="G13" i="24" l="1"/>
  <c r="G14" i="24"/>
  <c r="G16" i="24"/>
  <c r="F13" i="24"/>
  <c r="D13" i="24"/>
  <c r="D16" i="24"/>
</calcChain>
</file>

<file path=xl/sharedStrings.xml><?xml version="1.0" encoding="utf-8"?>
<sst xmlns="http://schemas.openxmlformats.org/spreadsheetml/2006/main" count="1898" uniqueCount="1165">
  <si>
    <t xml:space="preserve">     </t>
  </si>
  <si>
    <t>консолиди-
рованного бюджета субъекта Российской Федерации (гр.3&gt; или 
= гр.4)</t>
  </si>
  <si>
    <t>из графы 3 - поступило в доходы 
местных 
бюджетов</t>
  </si>
  <si>
    <t xml:space="preserve">Начисление и поступление налогов, сборов и иных обязательных платежей </t>
  </si>
  <si>
    <t>182 1 09 03090 01 0000 110</t>
  </si>
  <si>
    <t>182 1 09 03091 01 0000 110</t>
  </si>
  <si>
    <t xml:space="preserve">        Единый социальный налог, зачисляемый в бюджет  
        Федерального фонда обязательного медицинского 
        страхования</t>
  </si>
  <si>
    <t>182 1 09 03092 01 0000 110</t>
  </si>
  <si>
    <t>Всего по России</t>
  </si>
  <si>
    <t>182 1 09 09000 00 0000 110</t>
  </si>
  <si>
    <t>182 1 09 09010 01 0000 110</t>
  </si>
  <si>
    <t>182 1 09 09020 07 0000 110</t>
  </si>
  <si>
    <t>182 1 09 09030 08 0000 110</t>
  </si>
  <si>
    <t xml:space="preserve">   Минимальный налог, зачисляемый 
   в бюджеты государственных внебюджет-
   ных фондов ( уплаченный (взысканный) 
   за  налоговые периоды, истекшие до
   1 января 2011 года)</t>
  </si>
  <si>
    <t xml:space="preserve">   Налог, взимаемый с налогоплательщи-
   ков, выбравших в качестве объекта 
   налогообложения доходы (3312+3314)         </t>
  </si>
  <si>
    <t>182 1 05 02000 02 0000 110</t>
  </si>
  <si>
    <t xml:space="preserve">  Налог, взимаемый с налогоплательщи-
  ков, выбравших в качестве объекта на-
  логообложения доходы, уменьшенные на
  величину расходов (3322+3324)        </t>
  </si>
  <si>
    <t xml:space="preserve">      Налог, взимаемый с налогоплательщи-
      ков, выбравших в качестве объекта на-
      логообложения доходы, уменьшенные
      на величину расходов (за налоговые 
      периоды, истекшие до 1 января 2011 
      года)         </t>
  </si>
  <si>
    <t xml:space="preserve"> ЕДИНЫЙ СЕЛЬСКОХОЗЯЙСТВЕННЫЙ 
 НАЛОГ  (3510 + 3520)  </t>
  </si>
  <si>
    <t>182 1 05 03000 01 0000 110</t>
  </si>
  <si>
    <t>Код классификации
 доходов 
бюджетов РФ</t>
  </si>
  <si>
    <t>Код классификации 
доходов 
бюджетов РФ</t>
  </si>
  <si>
    <t>182 1 04 02140 01 0000 110</t>
  </si>
  <si>
    <t>182 1 01 00000 00 0000 000</t>
  </si>
  <si>
    <t>182 1 01 01000 00 0000 110</t>
  </si>
  <si>
    <t>182 1 01 01010 00 0000 110</t>
  </si>
  <si>
    <t>182 1 01 01011 01 0000 110</t>
  </si>
  <si>
    <t>182 1 01 01012 02 0000 110</t>
  </si>
  <si>
    <t>182 1 01 01030 01 0000 110</t>
  </si>
  <si>
    <t>182 1 01 01040 01 0000 110</t>
  </si>
  <si>
    <t>182 1 01 01060 01 0000 110</t>
  </si>
  <si>
    <t>182 1 01 01070 01 0000 110</t>
  </si>
  <si>
    <t>182 1 01 02000 01 0000 110</t>
  </si>
  <si>
    <t>182 1 01 02010 01 0000 110</t>
  </si>
  <si>
    <t>182 1 01 02020 01 0000 110</t>
  </si>
  <si>
    <t>182 1 01 02030 01 0000 110</t>
  </si>
  <si>
    <t>182 1 01 02040 01 0000 110</t>
  </si>
  <si>
    <t>182 1 03 00000 00 0000 000</t>
  </si>
  <si>
    <t>182 1 03 01000 01 0000 110</t>
  </si>
  <si>
    <t>182 1 03 02010 01 0000 110</t>
  </si>
  <si>
    <t>182 1 03 02011 01 0000 110</t>
  </si>
  <si>
    <t>182 1 03 02012 01 0000 110</t>
  </si>
  <si>
    <t>182 1 03 02030 01 0000 110</t>
  </si>
  <si>
    <t>182 1 03 02041 01 0000 110</t>
  </si>
  <si>
    <t>182 1 03 02042 01 0000 110</t>
  </si>
  <si>
    <t>182 1 03 02060 01 0000 110</t>
  </si>
  <si>
    <t>182 1 03 02070 01 0000 110</t>
  </si>
  <si>
    <t>182 1 03 02080 01 0000 110</t>
  </si>
  <si>
    <t>182 1 03 02090 01 0000 110</t>
  </si>
  <si>
    <t>Начислено к уплате
 в текущем году</t>
  </si>
  <si>
    <t>182 1 03 02100 01 0000 110</t>
  </si>
  <si>
    <t>182 1 03 02130 01 0000 110</t>
  </si>
  <si>
    <t>182 1 04 01000 01 0000 110</t>
  </si>
  <si>
    <t>182 1 04 02000 01 0000 110</t>
  </si>
  <si>
    <t>182 1 04 02010 01 0000 110</t>
  </si>
  <si>
    <t>182 1 04 02020 01 0000 110</t>
  </si>
  <si>
    <t>182 1 04 02040 01 0000 110</t>
  </si>
  <si>
    <t>182 1 04 02060 01 0000 110</t>
  </si>
  <si>
    <t>182 1 04 02070 01 0000 110</t>
  </si>
  <si>
    <t>182 1 04 02080 01 0000 110</t>
  </si>
  <si>
    <t>182 1 04 02100 01 0000 110</t>
  </si>
  <si>
    <t>182 1 06 00000 00 0000 000</t>
  </si>
  <si>
    <t>182 1 06 01000 00 0000 110</t>
  </si>
  <si>
    <t>182 1 06 01010 03 0000 110</t>
  </si>
  <si>
    <t>182 1 06 01020 04 0000 110</t>
  </si>
  <si>
    <t>182 1 06 01030 05 0000 110</t>
  </si>
  <si>
    <t>182 1 06 01030 10 0000 110</t>
  </si>
  <si>
    <t>182 1 06 02000 02 0000 110</t>
  </si>
  <si>
    <t>182 1 06 02010 02 0000 110</t>
  </si>
  <si>
    <t>182 1 06 02020 02 0000 110</t>
  </si>
  <si>
    <t>182 1 06 04000 02 0000 110</t>
  </si>
  <si>
    <t>182 1 06 04011 02 0000 110</t>
  </si>
  <si>
    <t>182 1 06 04012 02 0000 110</t>
  </si>
  <si>
    <t>182 1 06 06000 00 0000 110</t>
  </si>
  <si>
    <t>182 1 07 00000 00 0000 000</t>
  </si>
  <si>
    <t>182 1 07 01000 01 0000 110</t>
  </si>
  <si>
    <t>182 1 07 01010 01 0000 110</t>
  </si>
  <si>
    <t>182 1 07 01011 01 0000 110</t>
  </si>
  <si>
    <t>182 1 07 01012 01 0000 110</t>
  </si>
  <si>
    <t>182 1 07 01013 01 0000 110</t>
  </si>
  <si>
    <t>182 1 07 01020 01 0000 110</t>
  </si>
  <si>
    <t>182 1 07 01030 01 0000 110</t>
  </si>
  <si>
    <t>182 1 07 02000 01 0000 110</t>
  </si>
  <si>
    <t>182 1 07 02030 01 0000 110</t>
  </si>
  <si>
    <t>182 1 07 03000 01 0000 110</t>
  </si>
  <si>
    <t>182 1 07 04000 01 0000 110</t>
  </si>
  <si>
    <t>182 1 07 04010 01 0000 110</t>
  </si>
  <si>
    <t>182 1 07 04020 01 0000 110</t>
  </si>
  <si>
    <t>182 1 07 04030 01 0000 110</t>
  </si>
  <si>
    <t>182 1 08 02000 01 0000 110</t>
  </si>
  <si>
    <t>182 1 08 03000 01 0000 110</t>
  </si>
  <si>
    <t>182 1 08 03010 01 0000 110</t>
  </si>
  <si>
    <t>182 1 08 03020 01 0000 110</t>
  </si>
  <si>
    <t>182 1 08 07010 01 0000 110</t>
  </si>
  <si>
    <t>182 1 08 07030 01 0000 110</t>
  </si>
  <si>
    <t>182 1 08 07081 01 0000 110</t>
  </si>
  <si>
    <t>182 1 08 07200 01 0000 110</t>
  </si>
  <si>
    <t>182 1 09 02010 01 0000 110</t>
  </si>
  <si>
    <t>182 1 09 03000 00 0000 110</t>
  </si>
  <si>
    <t>182 1 09 03020 00 0000 110</t>
  </si>
  <si>
    <t>182 1 09 03022 01 0000 110</t>
  </si>
  <si>
    <t>182 1 09 03023 01 0000 110</t>
  </si>
  <si>
    <t>182 1 09 03025 01 0000 110</t>
  </si>
  <si>
    <t>182 1 09 03060 01 0000 110</t>
  </si>
  <si>
    <t>182 1 09 03061 01 0000 110</t>
  </si>
  <si>
    <t>182 1 09 03062 01 0000 110</t>
  </si>
  <si>
    <t>182 1 09 03081 01 0000 110</t>
  </si>
  <si>
    <t>182 1 09 03082 02 0000 110</t>
  </si>
  <si>
    <t>182 1 09 03083 02 0000 110</t>
  </si>
  <si>
    <t>182 1 09 04010 02 0000 110</t>
  </si>
  <si>
    <t>182 1 09 04020 02 0000 110</t>
  </si>
  <si>
    <t>182 1 09 04030 01 0000 110</t>
  </si>
  <si>
    <t>182 1 09 04040 01 0000 110</t>
  </si>
  <si>
    <t>182 1 09 05000 01 0000 110</t>
  </si>
  <si>
    <t>182 1 09 05010 01 0000 110</t>
  </si>
  <si>
    <t>182 1 09 05020 01 0000 110</t>
  </si>
  <si>
    <t>182 1 09 05030 01 0000 110</t>
  </si>
  <si>
    <t>182 1 09 05040 01 0000 110</t>
  </si>
  <si>
    <t>182 1 09 06010 02 0000 110</t>
  </si>
  <si>
    <t>182 1 09 06020 02 0000 110</t>
  </si>
  <si>
    <t>182 1 09 06030 02 0000 110</t>
  </si>
  <si>
    <t>182 1 09 08060 01 0000 140</t>
  </si>
  <si>
    <t>182 1 12 02030 01 0000 120</t>
  </si>
  <si>
    <t>182 1 12 02080 01 0000 120</t>
  </si>
  <si>
    <t>182 1 07 01060 01 0000 110</t>
  </si>
  <si>
    <t>182 1 08 07310 01 0000 110</t>
  </si>
  <si>
    <t>182 1 08 07320 01 0000 110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</si>
  <si>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</si>
  <si>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</si>
  <si>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</si>
  <si>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</si>
  <si>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</si>
  <si>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</si>
  <si>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</si>
  <si>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</si>
  <si>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</si>
  <si>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</si>
  <si>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</si>
  <si>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</si>
  <si>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</si>
  <si>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</si>
  <si>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</si>
  <si>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</si>
  <si>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</si>
  <si>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</si>
  <si>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182 1 13 01190 01 0000 130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</si>
  <si>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</si>
  <si>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182 1 11 02012 01 0000 120</t>
  </si>
  <si>
    <t>Прочие доходы от компенсации затрат федерального бюджета</t>
  </si>
  <si>
    <t>182 1 13 02991 01 0000 130</t>
  </si>
  <si>
    <t>Прочие безвозмездные поступления в федеральный бюджет</t>
  </si>
  <si>
    <t>182 1 05 01010 01 0000 110</t>
  </si>
  <si>
    <t>182 1 05 01020 01 0000 110</t>
  </si>
  <si>
    <t>182 1 08 01000 01 0000 110</t>
  </si>
  <si>
    <t>182 1 09 01000 00 0000 110</t>
  </si>
  <si>
    <t>182 1 09 03021 00 0000 110</t>
  </si>
  <si>
    <t>182 1 09 04050 00 0000 110</t>
  </si>
  <si>
    <t>182 1 09 07000 00 0000 110</t>
  </si>
  <si>
    <t>182 1 09 07010 00 0000 110</t>
  </si>
  <si>
    <t>182 1 09 07020 00 0000 110</t>
  </si>
  <si>
    <t>182 1 09 07030 00 0000 110</t>
  </si>
  <si>
    <t>182 1 09 07040 00 0000 110</t>
  </si>
  <si>
    <t>182 1 09 07050 00 0000 110</t>
  </si>
  <si>
    <t xml:space="preserve"> Справочно по налогоплательщикам, 
 зарегистрированным на территории ЗАТО:</t>
  </si>
  <si>
    <t>Код классификации доходов бюджетов РФ</t>
  </si>
  <si>
    <t>182 1 05 01000 00 0000 110</t>
  </si>
  <si>
    <t>Код классификации 
доходов бюджетов РФ</t>
  </si>
  <si>
    <t>182 1 05 01011 01 0000 110</t>
  </si>
  <si>
    <t>182 1 05 01012 01 0000 110</t>
  </si>
  <si>
    <t>182 1 05 01021 01 0000 110</t>
  </si>
  <si>
    <t>182 1 05 01022 01 0000 110</t>
  </si>
  <si>
    <t>182 1 05 01030 01 0000 110</t>
  </si>
  <si>
    <t>182 1 05 01050 01 0000 110</t>
  </si>
  <si>
    <t>182 1 05 02010 02 0000 110</t>
  </si>
  <si>
    <t>182 1 05 02020 02 0000 110</t>
  </si>
  <si>
    <t>182 1 05 03010 01 0000 110</t>
  </si>
  <si>
    <t>182 1 05 03020 01 0000 110</t>
  </si>
  <si>
    <t>из него:</t>
  </si>
  <si>
    <t xml:space="preserve"> ЕДИНЫЙ НАЛОГ НА ВМЕНЕННЫЙ 
 ДОХОД ДЛЯ ОТДЕЛЬНЫХ ВИДОВ 
 ДЕЯТЕЛЬНОСТИ   (3410+3420)</t>
  </si>
  <si>
    <t xml:space="preserve">   Единый налог на вмененный доход для 
   отдельных видов деятельности </t>
  </si>
  <si>
    <t xml:space="preserve">   Единый налог на вмененный доход для 
   отдельных видов деятельности ( за нало-
   говые периоды, истекшие до 1 января
   2011 года) </t>
  </si>
  <si>
    <t xml:space="preserve">  Единый сельскохозяйственный налог (за 
  налоговые периоды, истекшие до 1 января 
  2011 года)</t>
  </si>
  <si>
    <t xml:space="preserve">  Единый сельскохозяйственный налог</t>
  </si>
  <si>
    <t>182 1 09 03021 04 0000 110</t>
  </si>
  <si>
    <t>182 1 09 03021 05 0000 110</t>
  </si>
  <si>
    <t>бюджета Фонда социального страхования Российской Федерации</t>
  </si>
  <si>
    <t>бюджета Пенсионного фонда Российской Федерации</t>
  </si>
  <si>
    <t>182 1 09 01010 03 0000 110</t>
  </si>
  <si>
    <t>182 1 09 01020 04 0000 110</t>
  </si>
  <si>
    <t xml:space="preserve">         Единый социальный налог, зачисляемый 
         в федеральный бюджет</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</si>
  <si>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</si>
  <si>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</si>
  <si>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</si>
  <si>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Акцизы на автомобили легковые и мотоциклы, производимые на территории Российской Федерации</t>
  </si>
  <si>
    <t>Акцизы на дизельное топливо, производимое на территории Российской Федерации</t>
  </si>
  <si>
    <t>Акцизы на моторные масла для дизельных и (или) карбюраторных (инжекторных) двигателей, производимые на территории Российской Федерации</t>
  </si>
  <si>
    <t>182 1 04 02012 01 0000 110</t>
  </si>
  <si>
    <t>182 1 07 01050 01 0000 110</t>
  </si>
  <si>
    <t>бюджета Федерального фонда обязательного медицинского страхования</t>
  </si>
  <si>
    <t>А</t>
  </si>
  <si>
    <t>Б</t>
  </si>
  <si>
    <t>Код стро-ки</t>
  </si>
  <si>
    <t>В</t>
  </si>
  <si>
    <t>из них:</t>
  </si>
  <si>
    <t>Х</t>
  </si>
  <si>
    <t>тыс.рублей</t>
  </si>
  <si>
    <t>РАЗДЕЛ  I</t>
  </si>
  <si>
    <t>Поступило</t>
  </si>
  <si>
    <t>в том числе:</t>
  </si>
  <si>
    <t>РАЗДЕЛ  II</t>
  </si>
  <si>
    <t>в том числе в доходы:</t>
  </si>
  <si>
    <t>тыс. рублей</t>
  </si>
  <si>
    <t xml:space="preserve">РАЗДЕЛ III  </t>
  </si>
  <si>
    <t>Начислено к уплате в теку-щем году</t>
  </si>
  <si>
    <t xml:space="preserve">          остальные федеральные налоги </t>
  </si>
  <si>
    <t>Код 
стро-
ки</t>
  </si>
  <si>
    <t xml:space="preserve">                       в том числе:</t>
  </si>
  <si>
    <t xml:space="preserve">                            из них:</t>
  </si>
  <si>
    <t xml:space="preserve">     по федеральным налогам (сборам) - всего 
     (2610 + 2615 + 2620 + 2630 + 2640)</t>
  </si>
  <si>
    <t xml:space="preserve">          из строки 1040 - налог на прибыль организаций</t>
  </si>
  <si>
    <t xml:space="preserve">          из строки 1220 - акцизы   </t>
  </si>
  <si>
    <t>182 1 09 08020 06 0000 140</t>
  </si>
  <si>
    <t>182 1 09 08040 08 0000 140</t>
  </si>
  <si>
    <t xml:space="preserve">Акцизы на этиловый спирт из непищевого сырья, производимый на территории Российской Федерации  </t>
  </si>
  <si>
    <t xml:space="preserve">Акцизы на этиловый спирт из непищевого сырья, ввозимый  на территорию Российской Федерации  </t>
  </si>
  <si>
    <t>182 1 04 02013 01 0000 110</t>
  </si>
  <si>
    <t xml:space="preserve"> Налоги и взносы на социальные нужды 
 (3060 + 3120)</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</si>
  <si>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</si>
  <si>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</si>
  <si>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</si>
  <si>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</si>
  <si>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</si>
  <si>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182 1 09 11000 02 0000 110</t>
  </si>
  <si>
    <t>182 1 09 11010 02 0000 110</t>
  </si>
  <si>
    <t>182 1 09 11020 02 0000 110</t>
  </si>
  <si>
    <t xml:space="preserve"> НАЛОГ, ВЗИМАЕМЫЙ В ВИДЕ СТОИМОСТИ 
 ПАТЕНТА В СВЯЗИ С ПРИМЕНЕНИЕМ 
 УПРОЩЕННОЙ СИСТЕМЫ 
 НАЛОГООБЛОЖЕНИЯ (3541+3542)</t>
  </si>
  <si>
    <t xml:space="preserve"> НАЛОГ, ВЗИМАЕМЫЙ В СВЯЗИ С 
 ПРИМЕНЕНИЕМ УПРОЩЕННОЙ 
 СИСТЕМЫ НАЛОГООБЛОЖЕНИЯ
 (3310 + 3320 + 3330 + 3350)</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</si>
  <si>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</si>
  <si>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</si>
  <si>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</si>
  <si>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</si>
  <si>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</si>
  <si>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182 1 12 08000 01 0000 120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</si>
  <si>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</si>
  <si>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</si>
  <si>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Поступило 
платежей 
(гр.2=
гр.3+
гр.5+
гр.6+
гр.7)</t>
  </si>
  <si>
    <t>182 1 04 02011 01 0000 110</t>
  </si>
  <si>
    <t xml:space="preserve">федерального 
бюджета (включая данные графы 2 по строке 3070)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</si>
  <si>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</si>
  <si>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</si>
  <si>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</si>
  <si>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</si>
  <si>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</si>
  <si>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182 1 13 02991 01 6000 130</t>
  </si>
  <si>
    <t>182 1 13 02991 01 0300 130</t>
  </si>
  <si>
    <t>182 1 17 05010 01 6000 180</t>
  </si>
  <si>
    <t>182 1 14 02013 01 6000 410</t>
  </si>
  <si>
    <t>182 1 14 02013 01 7000 410</t>
  </si>
  <si>
    <t>182 1 14 02013 01 6000 440</t>
  </si>
  <si>
    <t>182 1 14 02013 01 7000 440</t>
  </si>
  <si>
    <t>Код 
строки</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</si>
  <si>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</si>
  <si>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A</t>
  </si>
  <si>
    <t>182 1 01 01013 01 0000 110</t>
  </si>
  <si>
    <t>182 1 01 01014 02 0000 110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</si>
  <si>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</si>
  <si>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Налог на прибыль организаций с доходов, полученных в виде дивидендов от российских организаций российскими организациями</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</si>
  <si>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</si>
  <si>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</si>
  <si>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</si>
  <si>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Налог  на прибыль организаций с доходов, полученных в виде процентов по государственным и муниципальным ценным бумагам</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</si>
  <si>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</si>
  <si>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на добавленную стоимость на товары (работы, услуги), реализуемые на территории Российской Федерации</t>
  </si>
  <si>
    <t>в том числе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</si>
  <si>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</si>
  <si>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</si>
  <si>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</si>
  <si>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</si>
  <si>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Акцизы на автомобильный бензин, производимый на территории Российской Федерации</t>
  </si>
  <si>
    <t>Акцизы на прямогонный бензин, производимый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</si>
  <si>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</si>
  <si>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</si>
  <si>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</si>
  <si>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</si>
  <si>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</si>
  <si>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</si>
  <si>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</si>
  <si>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</si>
  <si>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Акцизы на спиртосодержащую продукцию, ввозимую на территорию Российской Федерации</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</si>
  <si>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</si>
  <si>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</si>
  <si>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</si>
  <si>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Акцизы на автомобили легковые и мотоциклы, ввозимые на территорию Российской Федерации</t>
  </si>
  <si>
    <t>Акцизы на дизельное топливо, ввозимое на территорию Российской Федерации</t>
  </si>
  <si>
    <t>Акцизы на моторные масла для дизельных и (или) карбюраторных (инжекторных) двигателей, ввозимые на территорию Российской Федерации</t>
  </si>
  <si>
    <t>Акцизы на прямогонный бензин, ввозимый на территорию Российской Федерации</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</si>
  <si>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</si>
  <si>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</si>
  <si>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</si>
  <si>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</si>
  <si>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</si>
  <si>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</si>
  <si>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</si>
  <si>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</si>
  <si>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</si>
  <si>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</si>
  <si>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</si>
  <si>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</si>
  <si>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</si>
  <si>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(1595+1600)</t>
  </si>
  <si>
    <t>Транспортный налог с организаций</t>
  </si>
  <si>
    <t>Транспортный налог с физических лиц</t>
  </si>
  <si>
    <t xml:space="preserve">Налог на игорный бизнес </t>
  </si>
  <si>
    <t>182 1 06 05000 02 0000 110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</si>
  <si>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</si>
  <si>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</si>
  <si>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</si>
  <si>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</si>
  <si>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</si>
  <si>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</si>
  <si>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</si>
  <si>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</si>
  <si>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</si>
  <si>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</si>
  <si>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</si>
  <si>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</si>
  <si>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</si>
  <si>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</si>
  <si>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</si>
  <si>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</si>
  <si>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</si>
  <si>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</si>
  <si>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</si>
  <si>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</si>
  <si>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</si>
  <si>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</si>
  <si>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</si>
  <si>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</si>
  <si>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</si>
  <si>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</si>
  <si>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</si>
  <si>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</si>
  <si>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</si>
  <si>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Налог на добычу полезных ископаемых в виде углеводородного сырья (1745+1750+1755)</t>
  </si>
  <si>
    <t>нефть</t>
  </si>
  <si>
    <t>газ горючий природный из всех видов месторождений углеводородного сырья</t>
  </si>
  <si>
    <t>газовый конденсат из всех видов месторождений  углеводородного сырья</t>
  </si>
  <si>
    <t>Налог  на добычу общераспространенных полезных ископаемых</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</si>
  <si>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</si>
  <si>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Водный налог</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</si>
  <si>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</si>
  <si>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</si>
  <si>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</si>
  <si>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из нее:</t>
  </si>
  <si>
    <t>Государственная пошлина по делам, рассматриваемым в арбитражных судах</t>
  </si>
  <si>
    <t>Государственная пошлина по делам, рассматриваемым Конституционным Судом Российской Федерации</t>
  </si>
  <si>
    <t>Государственная пошлина по делам, рассматриваемым в судах общей юрисдикции, мировыми судьями (1900+1910)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</si>
  <si>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</si>
  <si>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Верховным Судом Российской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</si>
  <si>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</si>
  <si>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</si>
  <si>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</si>
  <si>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Прочие государственные пошлины за государственную регистрацию, а также за совершение прочих юридически значимых действий</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</si>
  <si>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</si>
  <si>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</si>
  <si>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</si>
  <si>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</si>
  <si>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</si>
  <si>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</si>
  <si>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</si>
  <si>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</si>
  <si>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</si>
  <si>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Акцизы на  природный газ </t>
  </si>
  <si>
    <t>Платежи за добычу общераспространенных полезных ископаемых, мобилизуемые на территориях городских округов</t>
  </si>
  <si>
    <t>Платежи за добычу общераспространенных полезных ископаемых, мобилизуемые на территориях муниципальных районов</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</si>
  <si>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</si>
  <si>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</si>
  <si>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углеводородного сырья</t>
  </si>
  <si>
    <t>Платежи за добычу подземных вод</t>
  </si>
  <si>
    <t>Платежи за добычу других полезных ископаемых</t>
  </si>
  <si>
    <t>Регулярные платежи (роялти)</t>
  </si>
  <si>
    <t>Ежегодные платежи за проведение поисковых и разведочных работ</t>
  </si>
  <si>
    <t>Платежи за пользование минеральными ресурсами</t>
  </si>
  <si>
    <t xml:space="preserve">182 1 09 03071 01 0000 110 </t>
  </si>
  <si>
    <t>182 1 09 03080 00 0000 110</t>
  </si>
  <si>
    <t>Отчисления на воспроизводство минерально-сырьевой базы, зачисляемые в федеральный бюджет</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</si>
  <si>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</si>
  <si>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</si>
  <si>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</si>
  <si>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Лесные подати в части минимальных ставок платы за древесину, отпускаемую на корню (по обязательствам, возникшим до 1 января 2005 года)</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</si>
  <si>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</si>
  <si>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182 1 09 04000 00 0000 110</t>
  </si>
  <si>
    <t>Налог  на имущество предприятий</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</si>
  <si>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</si>
  <si>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</si>
  <si>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имущества переходящего в порядке наследования или дарения</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</si>
  <si>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</si>
  <si>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</si>
  <si>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</si>
  <si>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</si>
  <si>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</si>
  <si>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</si>
  <si>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</si>
  <si>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</si>
  <si>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реализацию горюче-смазочных материалов</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</si>
  <si>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</si>
  <si>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</si>
  <si>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 xml:space="preserve">Налог на покупку иностранных денежных знаков и платежных документов, выраженных в иностранной валюте </t>
  </si>
  <si>
    <t>Прочие налоги и сборы</t>
  </si>
  <si>
    <t>182 1 09 05050 01 0000 110</t>
  </si>
  <si>
    <t>Прочие налоги и сборы (по отменным налогам и сборам субъектов Российской Федерации)  (2270+2280+2290)</t>
  </si>
  <si>
    <t xml:space="preserve">182 1 09 06000 02 0000 110 </t>
  </si>
  <si>
    <t>Налог с продаж</t>
  </si>
  <si>
    <t>Сбор на нужды образовательных учреждений, взимаемый с юридических лиц</t>
  </si>
  <si>
    <t>Прочие налоги и сборы (по отмененным местным налогам и сборам)   (2310+2320+2330+2340+2350)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</si>
  <si>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</si>
  <si>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</si>
  <si>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</si>
  <si>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</si>
  <si>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муниципальных районов</t>
  </si>
  <si>
    <t>Курортный сбор, мобилизуемый на территориях городских округов</t>
  </si>
  <si>
    <t>Курортный сбор, мобилизуемый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</si>
  <si>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</si>
  <si>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</si>
  <si>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</si>
  <si>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</si>
  <si>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</si>
  <si>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</si>
  <si>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</si>
  <si>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</si>
  <si>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</si>
  <si>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</si>
  <si>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</si>
  <si>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</si>
  <si>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</si>
  <si>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</si>
  <si>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</si>
  <si>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</si>
  <si>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</si>
  <si>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</si>
  <si>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</si>
  <si>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</si>
  <si>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</si>
  <si>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</si>
  <si>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</si>
  <si>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</si>
  <si>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</si>
  <si>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</si>
  <si>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</si>
  <si>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</si>
  <si>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Прочие неналоговые доходы федерального бюджета</t>
  </si>
  <si>
    <t>182 1 17 05010 01 0000 180</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</si>
  <si>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</si>
  <si>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</si>
  <si>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Прочие доходы от компенсации затрат федерального бюджета (средства, поступающие от деятельности прочих учреждений)</t>
  </si>
  <si>
    <t>из строки 2445: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</si>
  <si>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</si>
  <si>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</si>
  <si>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Налог, взимаемый в связи с применением патентной системы налогообложения, зачисляемый в бюджеты внутригородских районов</t>
  </si>
  <si>
    <t>182 1 05 04040 02 0000 110</t>
  </si>
  <si>
    <t>182 1 05 04050 02 0000 110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</si>
  <si>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</si>
  <si>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</si>
  <si>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</si>
  <si>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</si>
  <si>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</si>
  <si>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182 1 08 07200 01 0040 110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</si>
  <si>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</si>
  <si>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</si>
  <si>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</si>
  <si>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</si>
  <si>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</si>
  <si>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 xml:space="preserve">Из строки 1950: </t>
  </si>
  <si>
    <t>из строки 2425:</t>
  </si>
  <si>
    <t>из строки 2435:</t>
  </si>
  <si>
    <t>из строки 2446:</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</si>
  <si>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</si>
  <si>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</si>
  <si>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</si>
  <si>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</si>
  <si>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</si>
  <si>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</si>
  <si>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 xml:space="preserve">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</si>
  <si>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182 1 03 02330 01 0000 110</t>
  </si>
  <si>
    <t>182 1 03 02340 01 0000 110</t>
  </si>
  <si>
    <t xml:space="preserve">Акцизы на средние дистилляты, производимые на территории Российской Федерации </t>
  </si>
  <si>
    <t>Отчисления на воспроизводство минерально-сырьевой базы (2135 + 2140 + 2145)</t>
  </si>
  <si>
    <t>Налоги на имущество
(2155 + 2160 + 2165 + 2170 + 2175)</t>
  </si>
  <si>
    <t>Прочие налоги и сборы (по отмененным федеральным налогам и сборам)  
(2210 + 2220+ 2230 + 2240 + 2250)</t>
  </si>
  <si>
    <t>Утилизационный сбор</t>
  </si>
  <si>
    <t>Из строки 2405:</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</si>
  <si>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</si>
  <si>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</si>
  <si>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</si>
  <si>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2543:</t>
  </si>
  <si>
    <t xml:space="preserve">182 1 03 02350 01 0000 110 </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</si>
  <si>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</si>
  <si>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Форма № 1-НМ</t>
  </si>
  <si>
    <t xml:space="preserve">в консолидированный бюджет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</si>
  <si>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</si>
  <si>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Начисление и поступление платежей по налогам на совокупный доход</t>
  </si>
  <si>
    <t>182 1 02 00000 00 0000 000</t>
  </si>
  <si>
    <r>
      <t xml:space="preserve">Поступило в отчетном периоде в консолидированный бюджет 
Российской Федерации
</t>
    </r>
    <r>
      <rPr>
        <sz val="10"/>
        <rFont val="Arial"/>
        <family val="2"/>
        <charset val="204"/>
      </rPr>
      <t xml:space="preserve"> (2600&lt; или = стр. 1010 гр.2+гр.3)</t>
    </r>
  </si>
  <si>
    <t>Из строки 1940:</t>
  </si>
  <si>
    <t>182 1 08 07081  01 0300 110</t>
  </si>
  <si>
    <t>182 1 08 07081  01 0400 110</t>
  </si>
  <si>
    <t>182 1 08 07081  01 0500 110</t>
  </si>
  <si>
    <t>182 1 08 07081  01 0700 110</t>
  </si>
  <si>
    <t>Прочие неналоговые доходы федерального бюджета (федеральные казенные учреждения)</t>
  </si>
  <si>
    <t>182 1 17 05010 01 7000 180</t>
  </si>
  <si>
    <t>Налог на прибыль организаций с доходов, в виде прибыли контролируемых иностранных компаний</t>
  </si>
  <si>
    <t>182 1 01 01080 01 0000 110</t>
  </si>
  <si>
    <t>182 1 01 02050 01 0000 110</t>
  </si>
  <si>
    <t>Акцизы на средние дистилляты, ввозимые на территорию Российской Федерации</t>
  </si>
  <si>
    <t>182 1 04 02170 01 0000 110</t>
  </si>
  <si>
    <t xml:space="preserve"> Региональные налоги (1570+1590+1610+2155+2260+2362+2363)</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</si>
  <si>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</si>
  <si>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</si>
  <si>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182 1 13 01020 01 6000 130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</si>
  <si>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</si>
  <si>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</si>
  <si>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182 1 13 01020 01 8000 130</t>
  </si>
  <si>
    <t>182 1 13 01190 01 6000 130</t>
  </si>
  <si>
    <t>182 1 13 01190 01 8000 130</t>
  </si>
  <si>
    <t>Акцизы на электронные системы доставки никотина, производимые на территории Российской Федерации</t>
  </si>
  <si>
    <t>Акцизы на никотинсодержащие жидкости, производимые на территории Российской Федерации</t>
  </si>
  <si>
    <t>Акцизы на табак (табачные изделия), предназначенный для потребления путем нагревания, производимый на территории Российской Федерации</t>
  </si>
  <si>
    <t>182 1 03 02360 01 0000 110</t>
  </si>
  <si>
    <t>182 1 03 02370 01 0000 110</t>
  </si>
  <si>
    <t>182 1 03 02380 01 0000 110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</si>
  <si>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</si>
  <si>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</si>
  <si>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Из строки: 2420:</t>
  </si>
  <si>
    <t>Плата за предоставление сведений и документов, содержащихся в Единомгосударственном реестреюридических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фондамиРоссийской Федерации)</t>
  </si>
  <si>
    <t>Из строки: 2430:</t>
  </si>
  <si>
    <t>Плата за предоставлениеинформации из реестра дисквалифицированных лиц (федеральные государственныеорганы, Банк России, органыуправления государственнымивнебюджетными фондамиРоссийской Федерации)</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</si>
  <si>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</si>
  <si>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</si>
  <si>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 xml:space="preserve">Поступило  
всего              </t>
  </si>
  <si>
    <t>1=2+3</t>
  </si>
  <si>
    <t>в консолиди-
рованный бюджет субъекта
 Российской Федерации</t>
  </si>
  <si>
    <t xml:space="preserve">в 
федеральный бюджет 
</t>
  </si>
  <si>
    <t>Акцизы на электронные системы доставки никотина, ввозимые на территорию Российской Федерации</t>
  </si>
  <si>
    <t>Акцизы на никотинсодержащие жидкости, ввозимые на территорию Российской Федерации</t>
  </si>
  <si>
    <t>182 1 04 02180 01 0000 110</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</si>
  <si>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</si>
  <si>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</si>
  <si>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</si>
  <si>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 xml:space="preserve">   Минимальный налог, зачисляемый 
   в бюджеты субъектов Российской 
   Федерации (за налоговые периоды, 
   истекшие до 1 января 2016 года)         </t>
  </si>
  <si>
    <t xml:space="preserve">      Налог, взимаемый с налогоплательщи-
      ков, выбравших в качестве объекта на-
      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</si>
  <si>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Налог на прибыль организаций при выполнении Соглашений о разработке месторождений нефти и газа </t>
  </si>
  <si>
    <t>182 1 01 01021 01 0000 110
182 1 01 01022 02 0000 110
182 1 01 01023 01 0000 110
182 1 01 01024 01 0000 110</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</si>
  <si>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</si>
  <si>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</si>
  <si>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</si>
  <si>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Начислено к уплате в текущем году (включая данные графы 1 по строке 3070, данные по графе 1 строк 3300,3400,3500,
3530,3540 и 3545 - не включаются )</t>
  </si>
  <si>
    <t xml:space="preserve">консолидирован-
ного бюджета субъекта Российской Федерации               
(включая данные 
графы 3 по строкам 
3300,3400,3500
3530, 3540 и 3545)
(гр.3 &gt; или = гр.4) </t>
  </si>
  <si>
    <t>из графы 3 - 
поступило в 
доходы местных 
бюджетов 
(включая данные 
графы 4 по 
строкам 3300,3400, 
3500, 3530, 3540 и 3545)</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</si>
  <si>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</si>
  <si>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</si>
  <si>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</si>
  <si>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</si>
  <si>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</si>
  <si>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</si>
  <si>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</si>
  <si>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</si>
  <si>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 xml:space="preserve">Налог на добавленную стоимость на товары, ввозимые на территорию Российской Федерации </t>
  </si>
  <si>
    <t>182 1 07 05000 01 0000 110</t>
  </si>
  <si>
    <t>182 1 07 05010 01 0000 110</t>
  </si>
  <si>
    <t>182 1 07 05020 01 0000 110</t>
  </si>
  <si>
    <t>182 1 07 05030 01 0000 110</t>
  </si>
  <si>
    <t>182 1 07 05040 01 0000 110</t>
  </si>
  <si>
    <t>НАЛОГ НА ПРОФЕССИОНАЛЬНЫЙ ДОХОД</t>
  </si>
  <si>
    <t>182 1 05 06000 01 0000 110</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</si>
  <si>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</si>
  <si>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</si>
  <si>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182 2 07 01020 01 0000 150</t>
  </si>
  <si>
    <t>182 2 18 01010 01 0000 150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</si>
  <si>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</si>
  <si>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</si>
  <si>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182 1 11 05321  01 0000 120</t>
  </si>
  <si>
    <t>182 1 11 09041 01 6200 120</t>
  </si>
  <si>
    <t>Из строки: 2379:</t>
  </si>
  <si>
    <t>182 1 03 02021 01 0000 110</t>
  </si>
  <si>
    <t>182 1 03 02022 01 0000 110</t>
  </si>
  <si>
    <t>182 1 03 02091 01 0000 110</t>
  </si>
  <si>
    <t>182 1 03 02111 01 0000 110</t>
  </si>
  <si>
    <t>182 1 03 02112 01 0000 110</t>
  </si>
  <si>
    <t>Акцизы на устройства для нагревания табака, производимые на территории Российской Федерации</t>
  </si>
  <si>
    <t>182 1 03 02361 01 0000 110</t>
  </si>
  <si>
    <t>182 1 04 02021 01 0000 110</t>
  </si>
  <si>
    <t>Акцизы на устройства для нагревания табака, ввозимые на территорию Российской Федерации</t>
  </si>
  <si>
    <t>182 1 04 02181 01 0000 110</t>
  </si>
  <si>
    <t xml:space="preserve">Плата за предоставление информации, содержащейся в государственном информационном ресурсе бухгалтерской (финансовой) отчетности </t>
  </si>
  <si>
    <t>182 1 13 01600 01 0000 130</t>
  </si>
  <si>
    <t>182 1 16 01000 00 0000 140</t>
  </si>
  <si>
    <t>182 1 16 01191 01 0000 140</t>
  </si>
  <si>
    <t>182 1 16 01141 01 0000 140</t>
  </si>
  <si>
    <t>182 1 16 01151 01 0000 140</t>
  </si>
  <si>
    <t>182 1 16 01181 01 0000 140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</si>
  <si>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</si>
  <si>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</si>
  <si>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</si>
  <si>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</si>
  <si>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</si>
  <si>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</si>
  <si>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</si>
  <si>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</si>
  <si>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</si>
  <si>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</si>
  <si>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</si>
  <si>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</si>
  <si>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</si>
  <si>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</si>
  <si>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</si>
  <si>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</si>
  <si>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182 1 16 10013 01 0000 140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</si>
  <si>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</si>
  <si>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</si>
  <si>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</si>
  <si>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</si>
  <si>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</si>
  <si>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</si>
  <si>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182 1 16 10051 01 0000 140</t>
  </si>
  <si>
    <t>182 1 16 10071 01 0000 140</t>
  </si>
  <si>
    <t>182 1 16 10091 01 0000 140</t>
  </si>
  <si>
    <t>182 1 16 10092 01 0000 140</t>
  </si>
  <si>
    <t>182 1 16 10093 01 0000 140</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</si>
  <si>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</si>
  <si>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</si>
  <si>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</si>
  <si>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182 1 16 10121 01 0000 140</t>
  </si>
  <si>
    <t>182 1 16 10122 01 0000 140</t>
  </si>
  <si>
    <t>182 1 16 10123 01 0000 140</t>
  </si>
  <si>
    <t>182 1 16 10129 01 0000 140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</si>
  <si>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</si>
  <si>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182 1 11 09041 01 6100 120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</si>
  <si>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</si>
  <si>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182 1 11 09041 01 7100 120</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</si>
  <si>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</si>
  <si>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182 1 11 02012 01 6000 120</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</si>
  <si>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</si>
  <si>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182 1 13 01600 01 6000 130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</si>
  <si>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</si>
  <si>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182 1 16 01141 01 0001 140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</si>
  <si>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</si>
  <si>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182 1 16 01141 01 0101 140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</si>
  <si>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</si>
  <si>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182 1 16 01141 01 0111 140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</si>
  <si>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</si>
  <si>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182 1 16 01141 01 0005 140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</si>
  <si>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</si>
  <si>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182 1 16 01151 01 0003 140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</si>
  <si>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</si>
  <si>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182 1 16 01151 01 0005 140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</si>
  <si>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</si>
  <si>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182 1 16 01151 01 0006 140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</si>
  <si>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</si>
  <si>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182 1 16 01181 01 9000 140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</si>
  <si>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</si>
  <si>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182 1 16 01191 01 0005 140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</si>
  <si>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</si>
  <si>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182 1 16 01191 01 0007 140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</si>
  <si>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</si>
  <si>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182 1 16 01191 01 0020 140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</si>
  <si>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</si>
  <si>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182 1 16 01191 01 0401 140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</si>
  <si>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</si>
  <si>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182 1 16 01191 01 9000 140</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</si>
  <si>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</si>
  <si>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182 1 16 05160 01 0001 140</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</si>
  <si>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</si>
  <si>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182 1 16 05160 01 0002 140</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</si>
  <si>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</si>
  <si>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182 1 16 05160 01 0003 140</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</si>
  <si>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</si>
  <si>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182 1 16 05160 01 0004 140</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</si>
  <si>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</si>
  <si>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182 1 16 05160 01 0005 140</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</si>
  <si>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</si>
  <si>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182 1 16 05160 01 0006 140</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</si>
  <si>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</si>
  <si>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182 1 16 05160 01 0007 140</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</si>
  <si>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</si>
  <si>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182 1 16 05160 01 0008 140</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</si>
  <si>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</si>
  <si>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182 1 16 05160 01 0009 140</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</si>
  <si>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</si>
  <si>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182 1 16 05160 01 0010 140</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</si>
  <si>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</si>
  <si>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182 1 16 05160 01 0011 140</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</si>
  <si>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</si>
  <si>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182 1 16 05160 01 0012 140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</si>
  <si>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</si>
  <si>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182 1 16 05160 01 0013 140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</si>
  <si>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</si>
  <si>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182 1 16 05160 01 0014 140</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</si>
  <si>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</si>
  <si>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182 1 16 05160 01 0015 140</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</si>
  <si>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</si>
  <si>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182 1 16 05160 01 0016 140</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</si>
  <si>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</si>
  <si>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182 1 16 05160 01 0017 140</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</si>
  <si>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</si>
  <si>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182 1 16 05160 01 0018 140</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</si>
  <si>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</si>
  <si>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182 1 16 05160 01 0019 140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</si>
  <si>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</si>
  <si>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182 1 16 05160 01 0020 140</t>
  </si>
  <si>
    <t>182 1 16 05160 01 0021 140</t>
  </si>
  <si>
    <t>Штрафы за налоговые правонарушения, установленные Главой 16 Налогового кодекса Российской Федерации (иные штрафы)</t>
  </si>
  <si>
    <t>182 1 16 05160 01 9000 140</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</si>
  <si>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</si>
  <si>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182 1 16 05180 01 0001 140</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</si>
  <si>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</si>
  <si>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182 1 16 05180 01 0002 140</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</si>
  <si>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</si>
  <si>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182 1 16 05180 01 0003 140</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</si>
  <si>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</si>
  <si>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182 1 16 05180 01 0004 140</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</si>
  <si>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</si>
  <si>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182 1 16 05180 01 0005 140</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</si>
  <si>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</si>
  <si>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182 1 16 05180 01 0006 140</t>
  </si>
  <si>
    <t>Штрафы за нарушения банком обязанностей, установленных Главой 18 Налогового кодекса Российской Федерации (иные штрафы)</t>
  </si>
  <si>
    <t>182 1 16 05180 01 9000 140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</si>
  <si>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</si>
  <si>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182 1 16 07010 01 9000 140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</si>
  <si>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</si>
  <si>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182 1 16 07090 01 9000 140</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</si>
  <si>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</si>
  <si>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182 1 16 10012 01 9000 140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</si>
  <si>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</si>
  <si>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182 1 16 10051 01 9000 140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</si>
  <si>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</si>
  <si>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182 1 16 10071 01 9000 140</t>
  </si>
  <si>
    <t xml:space="preserve"> </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</si>
  <si>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</si>
  <si>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182 1 16 10121 01 0001 140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</si>
  <si>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</si>
  <si>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</si>
  <si>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</si>
  <si>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</si>
  <si>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</si>
  <si>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182 1 16 10123 01 0051 140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</si>
  <si>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</si>
  <si>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</si>
  <si>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</si>
  <si>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182 1 16 10123 01 0111 140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</si>
  <si>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</si>
  <si>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182 1 16 10123 01 0121 140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</si>
  <si>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</si>
  <si>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182 1 16 10123 01 0131 140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</si>
  <si>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</si>
  <si>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</si>
  <si>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</si>
  <si>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</si>
  <si>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</si>
  <si>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Поступило налогов, сборов, иных обязательных платежей в доходы:</t>
  </si>
  <si>
    <t>из строки 2376:</t>
  </si>
  <si>
    <t>из строки 2434:</t>
  </si>
  <si>
    <t>из строки 2481:</t>
  </si>
  <si>
    <t>из строки 2483:</t>
  </si>
  <si>
    <t>из строки 2484:</t>
  </si>
  <si>
    <t>из строки 2486:</t>
  </si>
  <si>
    <t>из строки 2489:</t>
  </si>
  <si>
    <t>из строки 2491:</t>
  </si>
  <si>
    <t>из строки 2492:</t>
  </si>
  <si>
    <t>из строки 2493:</t>
  </si>
  <si>
    <t>из строки 2498:</t>
  </si>
  <si>
    <t>из строки 2506:</t>
  </si>
  <si>
    <t>из строки 2507:</t>
  </si>
  <si>
    <t>из строки 2522:</t>
  </si>
  <si>
    <t>из строки 2524:</t>
  </si>
  <si>
    <t>182 1 07 05050 01 0000 110</t>
  </si>
  <si>
    <t xml:space="preserve"> НАЛОГ, ВЗИМАЕМЫЙ В СВЯЗИ С 
 ПРИМЕНЕНИЕМ ПАТЕНТНОЙ СИСТЕМЫ 
 НАЛОГООБЛОЖЕНИЯ (3531+3532+3533+3534+3535+3536)</t>
  </si>
  <si>
    <t>182 1 05 04060 02 0000 110</t>
  </si>
  <si>
    <t xml:space="preserve"> Налог, взимаемый в связи с применением патентной системы налогообложения, зачисляемый в бюджеты муниципальных округов</t>
  </si>
  <si>
    <t>Налог на доходы физических лиц в отношении доходов в виде процентов, полученных по вкладам (остаткам на счетах) в банках, находящихся на территории Российской Федерации</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</si>
  <si>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t>
  </si>
  <si>
    <t>182 1 01 02060 01 0000 110</t>
  </si>
  <si>
    <t xml:space="preserve">Налог на доходы физических лиц в отношении доходов в виде процента (купона, дисконта), получаемых по обращающимся облигациям российских организаций, номинированным в рублях и эмитированным после 1 января 2017 года, а также доходов в виде суммы процентов по государственным казначейским обязательствам, облигациям и другим государственным ценным бумагам бывшего СССР, государств - участников Союзного государства </t>
  </si>
  <si>
    <t>182 1 01 02070 01 0000 110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</si>
  <si>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</si>
  <si>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182 1 01 02080 01 0000 110</t>
  </si>
  <si>
    <t>182 1 01 02090 01 0000 110</t>
  </si>
  <si>
    <t>182 1 01 02100 01 0000 110</t>
  </si>
  <si>
    <t>182 1 01 02110 01 0000 110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</si>
  <si>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</si>
  <si>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</si>
  <si>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Акциз на этан, направленный на переработку</t>
  </si>
  <si>
    <t>Акциз на сжиженный углеводородный газ, направленному на переработку</t>
  </si>
  <si>
    <t>Налог на имущество физических лиц
 (1530+1540+1544+1545+1546+1550+1560+1565)</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</si>
  <si>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</si>
  <si>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182 1 06 06032 14 0000 110</t>
  </si>
  <si>
    <t>Земельный налог с организаций, обладающих земельным участком, расположенным в границах муниципальных округов</t>
  </si>
  <si>
    <t>Земельный налог с физических лиц (1640+1641+1642+1643+1644+1645+1646+1648)</t>
  </si>
  <si>
    <t>Земельный налог с физических лиц, обладающих земельным участком, расположенным в границах  муниципальных округов</t>
  </si>
  <si>
    <t>182 1 07 01080 01 0000 110</t>
  </si>
  <si>
    <t>Земельный налог (1622+1639)</t>
  </si>
  <si>
    <t>Земельный налог с организаций (1624+1626+1628+1634+1635+1636+1637+1638)</t>
  </si>
  <si>
    <t>Налог на прибыль организаций, зачислявшийся до 1 января 2005 года в местные бюджеты 
(1982+1983+1984+1985+1987+1988)</t>
  </si>
  <si>
    <t>Налог на прибыль организаций, зачислявшийся до 1 января 2005 года в местные бюджеты, мобилизуемый на территориях муниципальных округов</t>
  </si>
  <si>
    <t>Платежи за пользование природными ресурсами (2030+2090+2115+2130+2146)</t>
  </si>
  <si>
    <t>Платежи за добычу полезных ископаемых 
(2035+2042+2045+2055)</t>
  </si>
  <si>
    <t xml:space="preserve">Платежи за добычу общераспространенных полезных ископаемых
 (2038+2039+2040+2041) </t>
  </si>
  <si>
    <t>Платежи за добычу общераспространенных полезных ископаемых, мобилизуемые на территориях муниципальных округов</t>
  </si>
  <si>
    <t xml:space="preserve">Земельный налог (по обязательствам, возникшим до 1 января 2006 года), мобилизуемый на территориях муниципальных округов </t>
  </si>
  <si>
    <t>Налог на рекламу 
(2312+2313+2314+2315+2316)</t>
  </si>
  <si>
    <t xml:space="preserve">Налог на рекламу, мобилизуемый на территориях муниципальных округов </t>
  </si>
  <si>
    <t xml:space="preserve">Курортный сбор (2322+2323+2325) </t>
  </si>
  <si>
    <t>Курортный сбор, мобилизуемый на территориях муниципальных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</si>
  <si>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</si>
  <si>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 xml:space="preserve">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 </t>
  </si>
  <si>
    <t>Лицензионный сбор за право торговли спиртными напитками  
(2342+2343+2344+2346)</t>
  </si>
  <si>
    <t>Лицензионный сбор за право торговли спиртными напитками, мобилизуемый на территориях муниципальных округов</t>
  </si>
  <si>
    <t>Прочие местные налоги и сборы  
(2352+2354+2355+2356+2358+2360)</t>
  </si>
  <si>
    <t>183 1 09 07052 14 0000 110</t>
  </si>
  <si>
    <t>Прочие местные налоги и сборы,  мобилизуемые на территориях  муниципальных округов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</si>
  <si>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</si>
  <si>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182 1 16 01141 01 9002 140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</si>
  <si>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валютного законодательства Российской Федерации и актов органов валютного регулирования)</t>
  </si>
  <si>
    <t>182 1 16 01151 01 0025 140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</si>
  <si>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</si>
  <si>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182 1 16 01151 01 9002 140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</si>
  <si>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</si>
  <si>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182 1 16 10123 01 0141 140</t>
  </si>
  <si>
    <t>из строки 1850:</t>
  </si>
  <si>
    <t>Государственная пошлина по делам, рассматриваемым в арбитражных судах (государственная пошлина, уплачиваемая при обращении в суды)</t>
  </si>
  <si>
    <t>182 1 08 01000 01 1050 110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</si>
  <si>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</si>
  <si>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183 1 08 01000 01 1060 110</t>
  </si>
  <si>
    <t>Государственная пошлина по делам, рассматриваемым Конституционным Судом Российской Федерации (государственная пошлина, уплачиваемая при обращении в суды)</t>
  </si>
  <si>
    <t>Государственная пошлина по делам, рассматриваемым Конституционным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</si>
  <si>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1910:</t>
  </si>
  <si>
    <t>182 1 08 03020 01 1050 110</t>
  </si>
  <si>
    <t>182 1 08 03020 01 1060 110</t>
  </si>
  <si>
    <t>Государственная пошлина по делам, рассматриваемым Верховным Судом Российской Федерации  (государственная пошлина, уплачиваемая при обращении в суды)</t>
  </si>
  <si>
    <t>Государственная пошлина по делам, рассматриваемым Верховным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</si>
  <si>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1880: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</si>
  <si>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</si>
  <si>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182 1 08 02020 01 1050 110</t>
  </si>
  <si>
    <t>182 1 08 02020 01 1060 110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</si>
  <si>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</si>
  <si>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из строки 1900: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</si>
  <si>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</si>
  <si>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</si>
  <si>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</si>
  <si>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183 1 08 03010 01 1060 110</t>
  </si>
  <si>
    <t>СПРАВОЧНО К РАЗДЕЛУ  I</t>
  </si>
  <si>
    <t xml:space="preserve"> Справочно по налогоплательщикам, 
 зарегистрированным на территории ЗАТО</t>
  </si>
  <si>
    <t>182 1 09 01030 05 0000 110</t>
  </si>
  <si>
    <t>182 1 09 01020 14 0000 110</t>
  </si>
  <si>
    <t>182 1 06 01020 14 0000 110</t>
  </si>
  <si>
    <t>182 1 03 02430 01 0000 110</t>
  </si>
  <si>
    <t>182 1 03 02420 01 0000 110</t>
  </si>
  <si>
    <t>182 1 09 03021 14 0000 110</t>
  </si>
  <si>
    <t>182 1 09 04052 14 0000 110</t>
  </si>
  <si>
    <t>182 1 09 07012 14 0000 110</t>
  </si>
  <si>
    <t>182 1 09 07021 14 0000 110</t>
  </si>
  <si>
    <t>182 1 09 07032 14 0000 110</t>
  </si>
  <si>
    <t>182 1 09 07042 14 0000 110</t>
  </si>
  <si>
    <t xml:space="preserve">Земельный налог (по обязательствам, возникшим до 1 января 2006 года) 
(2180+2182+2183+2184+2185+2187+2188)  </t>
  </si>
  <si>
    <t>182 1 06 06042 14 0000 110</t>
  </si>
  <si>
    <t xml:space="preserve">Налог на дополнительный доход от добычи углеводородного сырья на участках недр, имеющих историческую степень выработанности запасов нефти больше 0,8 или равную 0,8, расположенных полностью или частично на территориях, указанных в подпункте 3 пункта 1 статьи 333.45 Налогового кодекса Российской Федерации </t>
  </si>
  <si>
    <t>182 1 07 05060 01 0000 110</t>
  </si>
  <si>
    <t>Прочие доходы от оказания платных услуг (работ) получателями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</si>
  <si>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182 1 13 01991 01 0000 130</t>
  </si>
  <si>
    <t>182 1 16 08030 01 0000 140</t>
  </si>
  <si>
    <t>182 1 13 01991 01 6000 130</t>
  </si>
  <si>
    <t>Налог на дополнительный доход от добычи углеводородного сырья (1837+1838+1839+1840+1842+1843)</t>
  </si>
  <si>
    <t xml:space="preserve">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 (за исключением участков недр, имеющих историческую степень выработанности запасов нефти больше 0,8 или равную 0,8) </t>
  </si>
  <si>
    <t>Административные штрафы, установленные Кодексом Российской Федерации об административных правонарушениях, за административные правонарушения
(2481+2482+2483+2484+2486)</t>
  </si>
  <si>
    <t>182 1 16 01171 01 0000 140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</si>
  <si>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</si>
  <si>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 xml:space="preserve"> из строки 2436:</t>
  </si>
  <si>
    <t>из строки 2482:</t>
  </si>
  <si>
    <t>182 1 16 01171 01 0007 140</t>
  </si>
  <si>
    <t>182 1 16 01171 01 9000 140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</si>
  <si>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</si>
  <si>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Доходы от продажи нематериальных активов, находящихся в федеральной собственности</t>
  </si>
  <si>
    <t>182 1 14 04010 01 6000 420</t>
  </si>
  <si>
    <t>Налог на доходы физических лиц в части суммы налога, относящейся к части налоговой базы, превышающей 5 миллионов рублей, уплачиваемой на основании налогового уведомления налогоплательщиками, для которых выполнено условие, предусмотренное абзацем четвертым пункта 6 статьи 228 Налогового кодекса Российской Федерации</t>
  </si>
  <si>
    <t>182 1 01 02120 01 0000 110</t>
  </si>
  <si>
    <t>Акциз на сталь жидкую (за исключением стали жидкой, выплавляемой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</si>
  <si>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 xml:space="preserve">    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</si>
  <si>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182 1 03 02440 01 0000 110</t>
  </si>
  <si>
    <t>182 1 03 02450 01 0000 110</t>
  </si>
  <si>
    <t>182 1 06 06030 00 0000 110</t>
  </si>
  <si>
    <t>Налог на добычу полезных ископаемых в виде железной руды (за исключением окисленных железистых кварцитов)</t>
  </si>
  <si>
    <t>182 1 07 01090 01 0000 110</t>
  </si>
  <si>
    <t>Налог на добычу полезных ископаемых в виде калийных солей</t>
  </si>
  <si>
    <t>182 1 07 01100 01 0000 110</t>
  </si>
  <si>
    <t>Налог на добычу полезных ископаемых в виде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</si>
  <si>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182 1 07 01110 01 0000 110</t>
  </si>
  <si>
    <t>Налог на добычу полезных ископаемых в виде угля коксующегося</t>
  </si>
  <si>
    <t>182 1 07 01120 01 0000 110</t>
  </si>
  <si>
    <t>Налог на добычу полезных ископаемых в виде апатит-нефелиновых, апатитовых и фосфоритовых руд</t>
  </si>
  <si>
    <t>182 1 07 01130 01 0000 110</t>
  </si>
  <si>
    <t>Налог на добычу полезных ископаемых в виде апатит-магнетитовых руд</t>
  </si>
  <si>
    <t>182 1 07 01140 01 0000 110</t>
  </si>
  <si>
    <t>Налог на добычу полезных ископаемых в виде апатит-штаффелитовых руд</t>
  </si>
  <si>
    <t>182 1 07 01150 01 0000 110</t>
  </si>
  <si>
    <t>Налог на добычу полезных ископаемых в виде маложелезистых апатитовых руд</t>
  </si>
  <si>
    <t>182 1 07 01160 01 0000 110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</si>
  <si>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</si>
  <si>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Налог на добычу полезных ископаемых в виде угля (за исключением угля коксующегося)</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</si>
  <si>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</si>
  <si>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</si>
  <si>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виноградное сусло, плодовое сусло, плодовые сброженные материалы, производимые на территории Российской Федерации, кроме производимых из подакцизного винограда</t>
  </si>
  <si>
    <t>Акцизы на вино наливом, виноградное сусло, производимые на территории Российской Федерации из подакцизного винограда</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</si>
  <si>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</si>
  <si>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Акцизы на вина, игристые вина, включая российское шампанское, производимые на территории Российской Федерации из подакцизного винограда</t>
  </si>
  <si>
    <t>Акцизы на пиво, напитки, изготавливаемые на основе пива,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</si>
  <si>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виноградосодержалщх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 кроме производимой из подакцизного винограда</t>
  </si>
  <si>
    <t>Акцизы на алкогольную продукцию с объемной долей этилового спирта свыше 9 процентов (за исключением вин, игристых вин, включая российское шампанское), производимую на территории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</si>
  <si>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</si>
  <si>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Акцизы на вина с защищенным географическим указанием, с защищенным наименованием места происхождения, за исключением игристых вин, включая российское шампанское, производимые на территории Российской Федерации</t>
  </si>
  <si>
    <t>Акцизы на игристые вина, включая российское шампанское, с защищенным географическим указанием, с защищенным наименованием места происхождения, производимые на территории Российской Федерации</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</si>
  <si>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ввозимый на территорию Российской Федерации</t>
  </si>
  <si>
    <t>Акцизы на виноградное сусло, плодовое сусло, плодовые сброженные материалы, ввозимые на территорию Российской Федерации</t>
  </si>
  <si>
    <t>Акцизы на пиво, напитки, изготавливаемые на основе пива, ввозимые на территорию Российской Федерации</t>
  </si>
  <si>
    <t>Налог, взимаемый в связи с применением специального налогового режима "Автоматизированная упрощенная система налогообложения"</t>
  </si>
  <si>
    <t>182 1 05 07000 01 0000 110</t>
  </si>
  <si>
    <t>182 1 16 10022 02 0000 140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</si>
  <si>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федеральными бюджетными (автономными) учреждениями, унитарными предприятиями)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</si>
  <si>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связанные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</si>
  <si>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в других случаях, за исключением случая изменения сведений об автобусах, используемых и (или) приобретенных для осуществления лицензируемого вида деятельности по перевозкам пассажиров и иных лиц автобусами)</t>
  </si>
  <si>
    <t xml:space="preserve"> Местные налоги
 (1508+1520+1620+2175+2300)</t>
  </si>
  <si>
    <t>182 1 01 01101 01 0000 110</t>
  </si>
  <si>
    <t>182 1 01 01102 01 0000 110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</si>
  <si>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федеральный бюджет</t>
  </si>
  <si>
    <t>182 1 01 01111 01 0000 110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</si>
  <si>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бюджеты субъектов Российской Федерации</t>
  </si>
  <si>
    <t>182 1 01 01130 01 0000 110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</si>
  <si>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</si>
  <si>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t>
  </si>
  <si>
    <t>182 1 01 02140 01 0000 110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</si>
  <si>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</si>
  <si>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t>
  </si>
  <si>
    <t>182 1 01 02130 01 0000 110</t>
  </si>
  <si>
    <t>Акциз на синтетический каучук</t>
  </si>
  <si>
    <t xml:space="preserve">Акциз на сахаросодержащие напитки, производимые на территории Российской Федерации </t>
  </si>
  <si>
    <t>182 1 03 02460 01 0000 110</t>
  </si>
  <si>
    <t>182 1 03 02480 01 0000 110</t>
  </si>
  <si>
    <t>Акциз на сахаросодержащие напитки, ввозимые на территорию Российской Федерации</t>
  </si>
  <si>
    <t>182 1 04 02210 01 0000 110</t>
  </si>
  <si>
    <t xml:space="preserve">Налог на добычу полезных ископаемых в виде природных алмазов в части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</si>
  <si>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182 1 07 01070 01 0000 110</t>
  </si>
  <si>
    <t xml:space="preserve">Налог на добычу полезных ископаемых в виде природных алмазов, за исключением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</si>
  <si>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 xml:space="preserve">Налог на добычу полезных ископаемых (1740+1760+1761+1762+1763+1764+1765+1766+1767+ 1768+1769+1770+1785+1788+1791)
</t>
  </si>
  <si>
    <t>Регулярные платежи за добычу полезных ископаемых (роялти) при выполнении соглашений о разделе продукции по проектам «Сахалин-1», «Сахалин-2» в виде углеводородного сырья (газ горючий природный)</t>
  </si>
  <si>
    <t>182 1 07 02011 01 0000 110 182 1 07 02012 01 0000 110</t>
  </si>
  <si>
    <t xml:space="preserve">182 1 07 02021 01 0000 110 
182 1 07 02022 01 0000 110 
182 1 07 02023 01 0000 110 
</t>
  </si>
  <si>
    <t>Регулярные платежи за добычу полезных ископаемых (роялти) при выполнении соглашений о разделе продукции по проектам «Сахалин-1», «Сахалин-2», «Харьягинское месторождение» в виде углеводородного сырья (за исключением газа горючего природного)</t>
  </si>
  <si>
    <t xml:space="preserve">Государственная пошлина
(1850+1871+1890+1920+1930+1940+1950+1951+1952)
</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</si>
  <si>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Донецкой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</si>
  <si>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Луганской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</si>
  <si>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Херсонской области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</si>
  <si>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Запорожской области</t>
  </si>
  <si>
    <t>182 1 09 91010 02 0000 110</t>
  </si>
  <si>
    <t>182 1 09 91020 02 0000 110</t>
  </si>
  <si>
    <t>182 1 09 91030 02 0000 110</t>
  </si>
  <si>
    <t>182 1 09 91040 02 0000 110</t>
  </si>
  <si>
    <t>182 1 16 00000 00 0000 140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</si>
  <si>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t>
  </si>
  <si>
    <t>182 1 16 17000 01 0000 140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</si>
  <si>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</si>
  <si>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182 1 16 18000 02 0000 140</t>
  </si>
  <si>
    <t>Суммы процентов, установленных Налоговым кодексом Российской Федерации (проценты по соответствующему платежу)</t>
  </si>
  <si>
    <t>182 1 16 20000 01 2000 140</t>
  </si>
  <si>
    <t>Суммы процентов, установленных Налоговым кодексом Российской Федерации (уплата процентов, начисленных на суммы излишне взысканных (уплаченных) платежей, а также при нарушении сроков их возврата)</t>
  </si>
  <si>
    <t>182 1 16 20000 01 5000 140</t>
  </si>
  <si>
    <t>182 1 08 02000 01 1050 110</t>
  </si>
  <si>
    <t>182 1 08 02000 01 1060 110</t>
  </si>
  <si>
    <t>из строки 1871:</t>
  </si>
  <si>
    <r>
      <t xml:space="preserve">    ПОСТУПЛЕНИЯ В СЧЕТ ПОГАШЕНИЯ 
    НЕДОИМКИ, ПЕНЕЙ И ШТРАФОВ ПО 
    СТРАХОВЫМ ВЗНОСАМ
   </t>
    </r>
    <r>
      <rPr>
        <sz val="10"/>
        <rFont val="Arial"/>
        <family val="2"/>
        <charset val="204"/>
      </rPr>
      <t xml:space="preserve"> (3170 + 3190)</t>
    </r>
  </si>
  <si>
    <t>Единый социальный налог, зачисляемый в бюджет Фонда пенсионного и социального страхования Российской Федерации</t>
  </si>
  <si>
    <t xml:space="preserve">Недоимка, пени и штрафы по взносам в Фонд пенсионного и социального страхования Российской Федерации </t>
  </si>
  <si>
    <t>182 1 02 04010 01 0000 160</t>
  </si>
  <si>
    <t>182 1 02 04020 01 0000 160</t>
  </si>
  <si>
    <t>182 1 02 08000 06 0000 160</t>
  </si>
  <si>
    <t>182 1 02 09000 06 0000 160</t>
  </si>
  <si>
    <t>182 1 02 14010 06 0000 160</t>
  </si>
  <si>
    <t>182 1 09 10010 06 0000 160</t>
  </si>
  <si>
    <t>182 1 09 10020 06 0000 160</t>
  </si>
  <si>
    <t>182 1 02 10000 01 0000 160</t>
  </si>
  <si>
    <t>182 1 02 14020 06 0000 160</t>
  </si>
  <si>
    <t>Штрафы по страховым взносам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</si>
  <si>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182 1 02 11000 01 0000 160</t>
  </si>
  <si>
    <t>182 1 02 14030 08 0000 160</t>
  </si>
  <si>
    <t>Страховые взносы на обязательное медицинское страхование работающего населения, за расчетные периоды, истекшие до 1 января 2023 года</t>
  </si>
  <si>
    <t>Штрафы по страховым взносам на обязательное медицинское страхование работающего населения за расчетные периоды, истекшие до 1 января 2023 года</t>
  </si>
  <si>
    <t>Страховые взносы, предусмотренные законодательством Российской Федерации о налогах и сборах, в части обязательного пенсионного страхования (до 1 января 2023 года)</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</si>
  <si>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</si>
  <si>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182 1 16 21020 06 0000 140</t>
  </si>
  <si>
    <t>182 1 16 21030 08 0000 140</t>
  </si>
  <si>
    <t>Налог на прибыль организаций, зачисляемый в бюджеты бюджетной системы Российской Федерации  по соответствующим ставкам (1055+1056+1057+1058+1060+1065+1066+1067+1068)</t>
  </si>
  <si>
    <t>182 1 01 01017 01 0000 110</t>
  </si>
  <si>
    <t>182 1 01 01018 02 0000 110</t>
  </si>
  <si>
    <t>182 1 01 01104 01 0000 110</t>
  </si>
  <si>
    <t>182 1 01 01103 02 0000 110</t>
  </si>
  <si>
    <t>182 1 01 01112 02 0000 110</t>
  </si>
  <si>
    <t>Акцизы по подакцизным товарам (продукции), ввозимым на территорию Российской Федерации 
(1443+1450+1452+1455+1460+1465+1470+1475+1485+1495+1496+1500+1502+1504+1505+1506+1507)</t>
  </si>
  <si>
    <t>Раздел IV.
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</si>
  <si>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Код строки</t>
  </si>
  <si>
    <t>Начислено к уплате в текущем году</t>
  </si>
  <si>
    <t>Поступило,
всего страховых взносов
(гр3+гр4, кроме стр.4001, 4002, 4018)</t>
  </si>
  <si>
    <t>Поступило
в  СФР</t>
  </si>
  <si>
    <t>Поступило
в ФОМС</t>
  </si>
  <si>
    <t>3</t>
  </si>
  <si>
    <t>4</t>
  </si>
  <si>
    <t>Страховые взносы, предусмотренные законодательством Российской Федерации о налогах и сборах, распределяемые по видам страхованиях (с 01 января 2023 года)</t>
  </si>
  <si>
    <t>182 1 02 01000 01 0000 160</t>
  </si>
  <si>
    <t>X</t>
  </si>
  <si>
    <t>Страховые взносы, предусмотренные законодательством Российской Федерации о налогах и сборах, уплачиваемые отдельными категориями плательщиков страховых взносов в совокупном фиксированном размере (с 01 января 2023 года)</t>
  </si>
  <si>
    <t>182 1 02 02000 01 0000 160</t>
  </si>
  <si>
    <t>Страховые взносы на обязательное пенсионное страхование, уплачиваемые отдельными категориями плательщиков страховых взносов в соответствии с законодательством Российской Федерации о налогах и сборах с дохода, превышающего 300 000 рублей за расчетный период (с 01 января 2023 года)</t>
  </si>
  <si>
    <t>182 1 02 03000 01 0000 160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</si>
  <si>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на выплату страховой пенсии</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</si>
  <si>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на выплату страховой пенсии</t>
  </si>
  <si>
    <t>Взносы, уплачиваемые организациями, использующими труд членов летных экипажей воздушных судов гражданской авиации, на выплату ежемесячной доплаты к пенсии, зачисляемые в Фонд пенсионного и социального страхования Российской Федерации</t>
  </si>
  <si>
    <t>Взносы, уплачиваемые организациями угольной промышленности на выплату ежемесячной доплаты к пенсии отдельным категориям работников этих организаций</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</si>
  <si>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</si>
  <si>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</si>
  <si>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в виде фиксированного платежа, зачисляемые в бюджет Фонда пенсионного и социального страхования на выплату накопительной пенсии (по расчетным периодам, истекшим до 1 января 2010 года)</t>
  </si>
  <si>
    <t>Штрафы по страховым взносам на обязательное пенсионное страхование за расчетные периоды, истекшие до 1 января 2023 года</t>
  </si>
  <si>
    <t>182 1 16 21010 06 0000 140</t>
  </si>
  <si>
    <t>182 1 16 19000 01 0000 140</t>
  </si>
  <si>
    <t>Раздел V.
Распределение доходов от налогов, сборов и иных обязательных платежей в консолидированный бюджет субъектов Российской Федерации</t>
  </si>
  <si>
    <t>Поступило в доходы:</t>
  </si>
  <si>
    <t>консолидированного бюджета субъекта Российской Федерации (гр.1&gt;или=гр.2)</t>
  </si>
  <si>
    <t>из графы 1 – поступило в доходы местных бюджетов</t>
  </si>
  <si>
    <t>Доходы, распределяемые уполномоченным органом Федерального казначейства между бюджетами субъектов Российской Федерации(5010+5040)</t>
  </si>
  <si>
    <t>Доходы от налога на прибыль (5020+5030)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</si>
  <si>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</si>
  <si>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182 1 01 01120 01 0000 110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</si>
  <si>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(суммы денежных взысканий (штрафов) по соответствующему платежу согласно законодательству Российской Федерации)</t>
  </si>
  <si>
    <t>Доходы от акцизов (5041+5042+5043+5044+5045+5046+5047+5048+5049+5050+5051+5052+5053+5054+5055)</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</si>
  <si>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</si>
  <si>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182 1 03 02190 01 0000 110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</si>
  <si>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</si>
  <si>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182 1 03 02200 01 0000 110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</si>
  <si>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</si>
  <si>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182 1 03 02210 01 0000 110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</si>
  <si>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</si>
  <si>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</si>
  <si>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</si>
  <si>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</si>
  <si>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</si>
  <si>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</si>
  <si>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</si>
  <si>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</si>
  <si>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</si>
  <si>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</si>
  <si>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</si>
  <si>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</si>
  <si>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</si>
  <si>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</si>
  <si>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</si>
  <si>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</si>
  <si>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</si>
  <si>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182 1 03 02262 01 0000 110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</si>
  <si>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</si>
  <si>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</si>
  <si>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</si>
  <si>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182 1 03 02143 01 0000 110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</si>
  <si>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</si>
  <si>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182 1 03 02144 01 0000 110</t>
  </si>
  <si>
    <t>Налог на сверхприбыль прошлых лет (обеспечительный платеж по налогу)</t>
  </si>
  <si>
    <t>182 101 03000 01 0000 110</t>
  </si>
  <si>
    <t xml:space="preserve">182 1 01 01011 01 0000 110
182 1 01 01012 02 0000 110
182 1 01 01013 01 0000 110
182 1 01 01014 02 0000 110
182 1 01 01015 01 0000 110
182 1 01 01017 01 0000 110
182 1 01 01018 02 0000 110
182 1 01 01104 01 0000 110
182 1 01 01101 01 0000 110
182 1 01 01102 01 0000 110
182 1 01 01103 01 0000 110
182 1 01 01111 01 0000 110
182 1 01 01112 02 0000 110
182 1 01 01130 01 0000 110 
182 1 01 01016 02 0000 110
182 1 01 01021 01 0000 110
182 1 01 01022 02 0000 110
182 1 01 01023 01 0000 110
182 1 01 01024 01 0000 110
182 1 01 01030 01 0000 110
182 1 01 01040 01 0000 110
182 1 01 01050 01 0000 110
182 1 01 01060 01 0000 110
182 1 01 01070 01 0000 110
182 1 01 01080 01 0000 110
182 1 01 01090 01 0000 110
182 1 01 03000 01 0000 110
</t>
  </si>
  <si>
    <t>Страховые взносы на обязательное медицинское страхование в фиксированном размере, предусмотренные законодательством Российской Федерации о налогах и сборах, уплачиваемые плательщиками страховых взносов, являющимися получателями пенсии за выслугу лет или пенсии по инвалидности в соответствии с Законом Российской Федерации от 12 февраля 1993 года №4468-1 «О пенсионном обеспечении лиц, проходивших военную службу, службу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и их семей»</t>
  </si>
  <si>
    <t>182 1 02 02030 08 0000 160</t>
  </si>
  <si>
    <t>Страховые взносы на обязательное пенсионное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</si>
  <si>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182 1 02 15010 06 0000 160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</si>
  <si>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</si>
  <si>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182 1 02 15020 06 0000 160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</si>
  <si>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</si>
  <si>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Страховые взносы в виде фиксированного платежа, зачисляемые в бюджет Фонда пенсионного и социального страхования Российской Федерации на выплату страховой пенсии (по расчетным периодам, истекшим до 1 января 2010г.)</t>
  </si>
  <si>
    <t>182 1 02 15030 08 0000 160</t>
  </si>
  <si>
    <r>
      <rPr>
        <b/>
        <sz val="14"/>
        <rFont val="Arial"/>
        <family val="2"/>
        <charset val="204"/>
      </rPr>
      <t>Доходы, администрируемые налоговыми органами</t>
    </r>
    <r>
      <rPr>
        <b/>
        <sz val="12"/>
        <rFont val="Arial"/>
        <family val="2"/>
        <charset val="204"/>
      </rPr>
      <t xml:space="preserve"> </t>
    </r>
    <r>
      <rPr>
        <sz val="12"/>
        <rFont val="Arial"/>
        <family val="2"/>
        <charset val="204"/>
      </rPr>
      <t xml:space="preserve">
(1010+3070)</t>
    </r>
  </si>
  <si>
    <r>
      <t xml:space="preserve"> </t>
    </r>
    <r>
      <rPr>
        <b/>
        <sz val="14"/>
        <rFont val="Arial"/>
        <family val="2"/>
        <charset val="204"/>
      </rPr>
      <t>Налоговые и неналоговые доходы</t>
    </r>
    <r>
      <rPr>
        <sz val="14"/>
        <rFont val="Arial"/>
        <family val="2"/>
        <charset val="204"/>
      </rPr>
      <t xml:space="preserve"> </t>
    </r>
    <r>
      <rPr>
        <sz val="12"/>
        <rFont val="Arial"/>
        <family val="2"/>
        <charset val="204"/>
      </rPr>
      <t xml:space="preserve"> 
(1020+2370)</t>
    </r>
  </si>
  <si>
    <r>
      <t xml:space="preserve"> </t>
    </r>
    <r>
      <rPr>
        <b/>
        <sz val="14"/>
        <rFont val="Arial"/>
        <family val="2"/>
        <charset val="204"/>
      </rPr>
      <t>Налоги на прибыль, доходы</t>
    </r>
    <r>
      <rPr>
        <sz val="14"/>
        <rFont val="Arial"/>
        <family val="2"/>
        <charset val="204"/>
      </rPr>
      <t xml:space="preserve"> </t>
    </r>
    <r>
      <rPr>
        <sz val="12"/>
        <rFont val="Arial"/>
        <family val="2"/>
        <charset val="204"/>
      </rPr>
      <t xml:space="preserve"> (1040 + 1130)</t>
    </r>
  </si>
  <si>
    <r>
      <rPr>
        <b/>
        <sz val="14"/>
        <rFont val="Arial"/>
        <family val="2"/>
        <charset val="204"/>
      </rPr>
      <t>Налоги на товары (работы, услуги), реализуемые на территории Российской Федерации</t>
    </r>
    <r>
      <rPr>
        <b/>
        <sz val="12"/>
        <rFont val="Arial"/>
        <family val="2"/>
        <charset val="204"/>
      </rPr>
      <t xml:space="preserve">   (1210+1220) </t>
    </r>
  </si>
  <si>
    <r>
      <t xml:space="preserve">Налоги на товары, ввозимые на территорию Российской Федерации  </t>
    </r>
    <r>
      <rPr>
        <sz val="12"/>
        <rFont val="Arial"/>
        <family val="2"/>
        <charset val="204"/>
      </rPr>
      <t>(1436+1440)</t>
    </r>
  </si>
  <si>
    <r>
      <rPr>
        <b/>
        <sz val="14"/>
        <rFont val="Arial"/>
        <family val="2"/>
        <charset val="204"/>
      </rPr>
      <t>Налоги на имущество</t>
    </r>
    <r>
      <rPr>
        <sz val="14"/>
        <rFont val="Arial"/>
        <family val="2"/>
        <charset val="204"/>
      </rPr>
      <t xml:space="preserve">
 </t>
    </r>
    <r>
      <rPr>
        <sz val="12"/>
        <rFont val="Arial"/>
        <family val="2"/>
        <charset val="204"/>
      </rPr>
      <t>(1520+1570+1590+1610+1620)</t>
    </r>
  </si>
  <si>
    <r>
      <rPr>
        <b/>
        <sz val="14"/>
        <rFont val="Arial"/>
        <family val="2"/>
        <charset val="204"/>
      </rPr>
      <t>Налоги, сборы и регулярные платежи за пользование природными ресурсами</t>
    </r>
    <r>
      <rPr>
        <sz val="12"/>
        <rFont val="Arial"/>
        <family val="2"/>
        <charset val="204"/>
      </rPr>
      <t xml:space="preserve"> (1730+1792+1810+1820+1836)</t>
    </r>
  </si>
  <si>
    <r>
      <t>Сборы за пользование объектами животного мира и за пользование объектами водных биологических ресурсов (1825+1830+1835)</t>
    </r>
    <r>
      <rPr>
        <i/>
        <sz val="12"/>
        <rFont val="Arial"/>
        <family val="2"/>
        <charset val="204"/>
      </rPr>
      <t xml:space="preserve"> </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</si>
  <si>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</si>
  <si>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</si>
  <si>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</si>
  <si>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</si>
  <si>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rPr>
        <b/>
        <sz val="14"/>
        <rFont val="Arial"/>
        <family val="2"/>
        <charset val="204"/>
      </rPr>
      <t>Неналоговые доходы, администрируемые налоговыми органами</t>
    </r>
    <r>
      <rPr>
        <sz val="12"/>
        <rFont val="Arial"/>
        <family val="2"/>
        <charset val="204"/>
      </rPr>
      <t xml:space="preserve">   
(2375 + 2380 + 2405 + 2410 + 2440 +2470 + 2542 + 2543 + 2544 + 2545)</t>
    </r>
  </si>
  <si>
    <r>
      <rPr>
        <b/>
        <sz val="12"/>
        <rFont val="Arial"/>
        <family val="2"/>
        <charset val="204"/>
      </rPr>
      <t>Доходы от использования имущества, находящегося в государственной и муниципальной собственности</t>
    </r>
    <r>
      <rPr>
        <sz val="12"/>
        <rFont val="Arial"/>
        <family val="2"/>
        <charset val="204"/>
      </rPr>
      <t xml:space="preserve"> (2376+2377+2378+2379)</t>
    </r>
  </si>
  <si>
    <r>
      <rPr>
        <b/>
        <sz val="12"/>
        <rFont val="Arial"/>
        <family val="2"/>
        <charset val="204"/>
      </rPr>
      <t>Платежи при пользовании природными ресурсами</t>
    </r>
    <r>
      <rPr>
        <sz val="12"/>
        <rFont val="Arial"/>
        <family val="2"/>
        <charset val="204"/>
      </rPr>
      <t xml:space="preserve"> (2390+2400)</t>
    </r>
  </si>
  <si>
    <r>
      <rPr>
        <b/>
        <sz val="14"/>
        <rFont val="Arial"/>
        <family val="2"/>
        <charset val="204"/>
      </rPr>
      <t>Доходы от продажи материальных и нематериальных активов, административные сборы</t>
    </r>
    <r>
      <rPr>
        <sz val="12"/>
        <rFont val="Arial"/>
        <family val="2"/>
        <charset val="204"/>
      </rPr>
      <t xml:space="preserve"> (2445+2446+2447)</t>
    </r>
  </si>
  <si>
    <t xml:space="preserve"> Налог на прибыль организаций 
(1050+1070+1071+1072+1073+1074+1075+ 1080+1090+1100+1110+1120+1125+1126)</t>
  </si>
  <si>
    <r>
      <rPr>
        <sz val="14"/>
        <rFont val="Arial"/>
        <family val="2"/>
        <charset val="204"/>
      </rPr>
      <t xml:space="preserve">Доходы от оказания платных услуг (работ) и компенсации затрат государства
</t>
    </r>
    <r>
      <rPr>
        <sz val="12"/>
        <rFont val="Arial"/>
        <family val="2"/>
        <charset val="204"/>
      </rPr>
      <t xml:space="preserve"> (2420 + 2425 + 2430 + 2433 +2434 + 2435+2436)</t>
    </r>
  </si>
  <si>
    <t>Налог на доходы  физических лиц (1140+1150+1170+1180+1190+1192+1193+1194+1195+1196+1197+1198+1199)</t>
  </si>
  <si>
    <t>Регулярные платежи за добычу полезных ископаемых (роялти) при выполнении соглашений о разделе продукции (1796+1801+1805)</t>
  </si>
  <si>
    <t xml:space="preserve">  Федеральные налоги и сборы (1050+1070+1080+1090+1100+1110+  1120+1125+1126+1127+1130+1210+1220+1436+1440+1730+1810+1820+1836+1850+1871+1890+1920+1930+1940+1950+1951+1952+1980+1995+2030+2115+2130+2146+2160+2165+2170+2200+2361)  </t>
  </si>
  <si>
    <t xml:space="preserve"> Налоговые доходы 
(1030+1127+1200+1435+1508+1509+1510+1720+1845+1970+3300+3400+3500+3530+3540+3545)</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</si>
  <si>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</si>
  <si>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</si>
  <si>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</si>
  <si>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(за исключением налогоплательщиков,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</si>
  <si>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</si>
  <si>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 xml:space="preserve">Акцизы по подакцизным товарам (продукции), производимым на территории Российской Федерации (1230+1244+1245+1246+1247+1250+1253+1255+1260+ 1280+1290+1310+1320+1330+1340+1343+1350+1362+ 1364+1370+1380+1382+1419+1420+1421+1422+1423+ 1424+1425+1426+1427+1428+1429+1432+1433)
</t>
  </si>
  <si>
    <t>Задолженность и перерасчеты по отмененным налогам, сборам и иным обязательным платежам (1980+1995+2010+2150+2200+2260+2300+2361+2362+2363+2364+2365+2366+2367)</t>
  </si>
  <si>
    <t>Пени, штрафные санкции, проценты, возмещение ущерба (2480+2487+2489+2491+2492+2493+2495+2498+2499+ 2500+2506+2507+2508+2509+2512+2513+2522+2523+ 2524+2526+2527+2528+2529+2530)</t>
  </si>
  <si>
    <t xml:space="preserve">          из строки 1730 - налог на добычу полезных ископаемых</t>
  </si>
  <si>
    <t xml:space="preserve"> Налоги, относящиеся к специальным налоговым  режимам (3300+3400+3500+3530+3540+3545+1792+2090+1509)</t>
  </si>
  <si>
    <t xml:space="preserve">          из строки 1210 - налог на добавленную стоимость </t>
  </si>
  <si>
    <t xml:space="preserve">182 1 03 02010 01 0000 110, 182 1 03 02020 01 0000 110, 182 1 03 02021 01 0000 110, 182 1 03 02022 01 0000 110, 182 1 03 02030 01 0000 110, 182 1 03 02041 01 0000 110, 182 1 03 02042 01 0000 110, 182 1 03 02060 01 0000 110, 182 1 03 02070 01 0000 110, 182 1 03 02080 01 0000 110, 182 1 03 02090 01 0000 110, 182 1 03 02091 01 0000 110, 182 1 03 02100 01 0000 110, 182 1 03 02111 01 0000 110, 182 1 03 02112 01 0000 110, 182 1 03 02120 01 0000 110, 182 1 03 02130 01 0000 110, 182 1 03 02300 01 0000 110, 182 1 03 02310 01 0000 110, 182 1 03 02320 01 0000 110, 182 1 03 02330 01 0000 110, 182 1 03 02361 01 0000 110, 182 1 03 02340 01 0000 110, 182 1 03 02350 01 0000 110, 182 1 03 02360 01 0000 110, 182 1 03 02370 01 0000 110, 182 1 03 02380 01 0000 110, 182 1 03 02390 01 0000 110, 182 1 03 02400 01 0000 110, 182 1 03 02420 01 0000 110, 182 1 03 02430 01 0000 110, 182 1 03 02440 01 0000 110, 182 1 03 02450 01 0000 110, 182 1 03 02460 01 0000 110, 182 1 03 02480 01 0000 110 </t>
  </si>
  <si>
    <t xml:space="preserve">    ЕДИНЫЙ СОЦИАЛЬНЫЙ НАЛОГ - ВСЕГО
    (3070 + 3080 + 3090)</t>
  </si>
  <si>
    <t>Недоимка, пени и штрафы по взносам в Федеральный фонд обязательного медицинского страхования</t>
  </si>
  <si>
    <t xml:space="preserve">Налог, взимаемый с налогоплательщиков, выбравших в качестве объекта налогообложения доходы (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</si>
  <si>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t>
  </si>
  <si>
    <t>Всего доходов по страховым взносам на обязательное социальное страхование 
(4001+4002+4003+4004+4005+4006+4007+4008+4009+4008+4009+4010+4011+4012+4013+4014+4015+4016+4017+4018+4019+4020+4021+4022)</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</si>
  <si>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исключением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</si>
  <si>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</si>
  <si>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</si>
  <si>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</si>
  <si>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</si>
  <si>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 01.10.2023 г.</t>
  </si>
  <si>
    <t>на 01.09.2023 г.</t>
  </si>
  <si>
    <t>на 01.07.2023 г.</t>
  </si>
  <si>
    <t>на 01.10.2022 г.</t>
  </si>
  <si>
    <t>на 01 октября 2023 года</t>
  </si>
  <si>
    <t>на 01 сентября 2023 года</t>
  </si>
  <si>
    <t>на 01 июля 2023 года</t>
  </si>
  <si>
    <t>на 01 октября 2022 года</t>
  </si>
  <si>
    <t>по состоянию на 01.10.2023 г.</t>
  </si>
  <si>
    <t>по состоянию на 01.09.2023 г.</t>
  </si>
  <si>
    <t>по состоянию на 01.07.2023 г.</t>
  </si>
  <si>
    <t>по состоянию на 01.10.2022 г.</t>
  </si>
  <si>
    <t>по состоянию на 01 октября 2023 года</t>
  </si>
  <si>
    <t>по состоянию на 01 сентября 2023 года</t>
  </si>
  <si>
    <t>по состоянию на 01 июля 2023 года</t>
  </si>
  <si>
    <t>по состоянию на 01 октября 2022 года</t>
  </si>
  <si>
    <t>в  октябрe 2023 года</t>
  </si>
  <si>
    <t>на январь - октябрь</t>
  </si>
  <si>
    <t>за январь - октябрь</t>
  </si>
  <si>
    <t>в январе  - октябрe</t>
  </si>
  <si>
    <t>на январь - октябрь 2023 г.</t>
  </si>
  <si>
    <t>за январь - октябрь  2023 г.</t>
  </si>
  <si>
    <t>в январе  - октябрe 2023 г.</t>
  </si>
  <si>
    <t>на январь - октябрь  2022 г.</t>
  </si>
  <si>
    <t>за январь - октябрь  2022 г.</t>
  </si>
  <si>
    <t>в январе  - октябрe 2022 г.</t>
  </si>
  <si>
    <t>9 мес.</t>
  </si>
  <si>
    <t>за 9 мес.</t>
  </si>
  <si>
    <t>9 месяцев</t>
  </si>
  <si>
    <t>за 9 месяцев</t>
  </si>
  <si>
    <t>сентябрь</t>
  </si>
  <si>
    <t>август</t>
  </si>
  <si>
    <t>июль</t>
  </si>
  <si>
    <t>Поступило         01.10.2023 г.        9 мес.</t>
  </si>
  <si>
    <t>в  сентябрe 2023 года</t>
  </si>
  <si>
    <t>на 01.04.2023 г.</t>
  </si>
  <si>
    <t>октябрь</t>
  </si>
  <si>
    <t>3 кв. 2023</t>
  </si>
  <si>
    <t>3 кв. 2022</t>
  </si>
  <si>
    <t>на 01.01.2023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</si>
</sst>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Cyr"/>
      <charset val="204"/>
    </font>
    <font>
      <sz val="10"/>
      <name val="Arial Cyr"/>
      <family val="2"/>
      <charset val="204"/>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sz val="12"/>
      <name val="Times New Roman"/>
      <family val="1"/>
    </font>
    <font>
      <sz val="12"/>
      <name val="Arial Cyr"/>
      <family val="2"/>
      <charset val="204"/>
    </font>
    <font>
      <sz val="11"/>
      <name val="Arial Cyr"/>
      <family val="2"/>
      <charset val="204"/>
    </font>
    <font>
      <b/>
      <sz val="11"/>
      <name val="Arial Cyr"/>
      <family val="2"/>
      <charset val="204"/>
    </font>
    <font>
      <b/>
      <sz val="11"/>
      <name val="Arial"/>
      <family val="2"/>
      <charset val="204"/>
    </font>
    <font>
      <sz val="12"/>
      <name val="Arial"/>
      <family val="2"/>
      <charset val="204"/>
    </font>
    <font>
      <sz val="10"/>
      <name val="Arial"/>
      <family val="2"/>
      <charset val="204"/>
    </font>
    <font>
      <b/>
      <sz val="12"/>
      <name val="Arial"/>
      <family val="2"/>
      <charset val="204"/>
    </font>
    <font>
      <b/>
      <sz val="10"/>
      <name val="Arial"/>
      <family val="2"/>
      <charset val="204"/>
    </font>
    <font>
      <sz val="10"/>
      <name val="Arial Cyr"/>
      <charset val="204"/>
    </font>
    <font>
      <sz val="10"/>
      <color indexed="8"/>
      <name val="Arial"/>
      <family val="2"/>
      <charset val="204"/>
    </font>
    <font>
      <b/>
      <sz val="10"/>
      <color indexed="8"/>
      <name val="Arial"/>
      <family val="2"/>
      <charset val="204"/>
    </font>
    <font>
      <sz val="11"/>
      <name val="Arial"/>
      <family val="2"/>
      <charset val="204"/>
    </font>
    <font>
      <sz val="14"/>
      <name val="Arial"/>
      <family val="2"/>
      <charset val="204"/>
    </font>
    <font>
      <b/>
      <sz val="14"/>
      <name val="Arial"/>
      <family val="2"/>
      <charset val="204"/>
    </font>
    <font>
      <b/>
      <sz val="15"/>
      <name val="Arial"/>
      <family val="2"/>
      <charset val="204"/>
    </font>
    <font>
      <i/>
      <sz val="12"/>
      <name val="Arial"/>
      <family val="2"/>
      <charset val="204"/>
    </font>
    <font>
      <vertAlign val="superscript"/>
      <sz val="12"/>
      <name val="Arial"/>
      <family val="2"/>
      <charset val="204"/>
    </font>
    <font>
      <b/>
      <sz val="12"/>
      <color indexed="8"/>
      <name val="Arial"/>
      <family val="2"/>
      <charset val="204"/>
    </font>
    <font>
      <sz val="11"/>
      <color indexed="8"/>
      <name val="Arial"/>
      <family val="2"/>
      <charset val="204"/>
    </font>
    <font>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02">
    <xf numFmtId="0" fontId="0" fillId="0" borderId="0" xfId="0"/>
    <xf numFmtId="0" fontId="0" fillId="0" borderId="0" xfId="0" applyNumberFormat="1"/>
    <xf numFmtId="0" fontId="1" fillId="2" borderId="0" xfId="0" applyFont="1" applyFill="1"/>
    <xf numFmtId="0" fontId="2" fillId="2" borderId="0" xfId="0" applyFont="1" applyFill="1"/>
    <xf numFmtId="0" fontId="1" fillId="2" borderId="0" xfId="0" applyFont="1" applyFill="1" applyAlignment="1">
      <alignment horizontal="center"/>
    </xf>
    <xf numFmtId="0" fontId="12" fillId="2" borderId="0" xfId="0" applyFont="1" applyFill="1" applyAlignment="1">
      <alignment horizontal="right"/>
    </xf>
    <xf numFmtId="0" fontId="6" fillId="2" borderId="0" xfId="0" applyFont="1" applyFill="1" applyBorder="1" applyAlignment="1">
      <alignment horizontal="left"/>
    </xf>
    <xf numFmtId="0" fontId="12" fillId="2" borderId="1" xfId="0" applyFont="1" applyFill="1" applyBorder="1" applyAlignment="1">
      <alignment horizontal="center" vertical="center"/>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top"/>
    </xf>
    <xf numFmtId="0" fontId="14" fillId="2" borderId="1" xfId="0" applyFont="1" applyFill="1" applyBorder="1" applyAlignment="1">
      <alignment wrapText="1"/>
    </xf>
    <xf numFmtId="0" fontId="12" fillId="2" borderId="1" xfId="0" applyFont="1" applyFill="1" applyBorder="1" applyAlignment="1">
      <alignment horizontal="center" wrapText="1"/>
    </xf>
    <xf numFmtId="0" fontId="12" fillId="2" borderId="1" xfId="0" applyFont="1" applyFill="1" applyBorder="1" applyAlignment="1">
      <alignment wrapText="1"/>
    </xf>
    <xf numFmtId="0" fontId="5" fillId="2" borderId="0" xfId="0" applyFont="1" applyFill="1" applyBorder="1" applyAlignment="1">
      <alignment horizontal="center"/>
    </xf>
    <xf numFmtId="0" fontId="1" fillId="2" borderId="0" xfId="0" applyFont="1" applyFill="1" applyAlignment="1">
      <alignment horizontal="right"/>
    </xf>
    <xf numFmtId="0" fontId="2" fillId="2" borderId="0" xfId="0" applyFont="1" applyFill="1" applyAlignment="1">
      <alignment horizontal="right"/>
    </xf>
    <xf numFmtId="0" fontId="1" fillId="2" borderId="0" xfId="0" applyFont="1" applyFill="1" applyAlignment="1"/>
    <xf numFmtId="0" fontId="9" fillId="2" borderId="0" xfId="0" applyFont="1" applyFill="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1" fillId="2" borderId="1" xfId="0" applyFont="1" applyFill="1" applyBorder="1" applyAlignment="1">
      <alignment horizontal="left" wrapText="1"/>
    </xf>
    <xf numFmtId="0" fontId="12" fillId="2" borderId="1" xfId="0" applyFont="1" applyFill="1" applyBorder="1" applyAlignment="1">
      <alignment horizontal="center"/>
    </xf>
    <xf numFmtId="0" fontId="8" fillId="2" borderId="1" xfId="0" applyFont="1" applyFill="1" applyBorder="1" applyAlignment="1">
      <alignment horizontal="left" wrapText="1"/>
    </xf>
    <xf numFmtId="0" fontId="8" fillId="2" borderId="1" xfId="0" applyFont="1" applyFill="1" applyBorder="1" applyAlignment="1">
      <alignment horizontal="center" wrapText="1"/>
    </xf>
    <xf numFmtId="0" fontId="8" fillId="2" borderId="1"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wrapText="1"/>
    </xf>
    <xf numFmtId="0" fontId="12" fillId="2" borderId="1" xfId="0" applyFont="1" applyFill="1" applyBorder="1" applyAlignment="1">
      <alignment horizontal="left" wrapText="1" indent="1"/>
    </xf>
    <xf numFmtId="0" fontId="1" fillId="2" borderId="0" xfId="0" applyFont="1" applyFill="1" applyBorder="1"/>
    <xf numFmtId="3" fontId="2" fillId="2" borderId="0" xfId="0" applyNumberFormat="1" applyFont="1" applyFill="1" applyBorder="1" applyAlignment="1">
      <alignment horizontal="right"/>
    </xf>
    <xf numFmtId="0" fontId="12" fillId="2" borderId="1" xfId="0" applyFont="1" applyFill="1" applyBorder="1" applyAlignment="1">
      <alignment horizontal="left" wrapText="1"/>
    </xf>
    <xf numFmtId="0" fontId="2" fillId="2" borderId="0" xfId="0" applyFont="1" applyFill="1" applyBorder="1"/>
    <xf numFmtId="0" fontId="12" fillId="2" borderId="0" xfId="0" applyFont="1" applyFill="1" applyBorder="1"/>
    <xf numFmtId="0" fontId="1" fillId="2" borderId="0" xfId="0" applyFont="1" applyFill="1" applyAlignment="1">
      <alignment horizontal="right" wrapText="1"/>
    </xf>
    <xf numFmtId="0" fontId="8" fillId="2" borderId="0" xfId="0" applyFont="1" applyFill="1"/>
    <xf numFmtId="0" fontId="0" fillId="2" borderId="0" xfId="0" applyFont="1" applyFill="1" applyAlignment="1"/>
    <xf numFmtId="0" fontId="12" fillId="2" borderId="1" xfId="0" applyFont="1" applyFill="1" applyBorder="1" applyAlignment="1">
      <alignment horizontal="right"/>
    </xf>
    <xf numFmtId="3" fontId="12" fillId="2" borderId="1" xfId="0" applyNumberFormat="1" applyFont="1" applyFill="1" applyBorder="1" applyAlignment="1">
      <alignment horizontal="right"/>
    </xf>
    <xf numFmtId="0" fontId="11" fillId="2" borderId="1" xfId="0" applyFont="1" applyFill="1" applyBorder="1" applyAlignment="1">
      <alignment wrapText="1"/>
    </xf>
    <xf numFmtId="0" fontId="12" fillId="2" borderId="2" xfId="0" applyFont="1" applyFill="1" applyBorder="1" applyAlignment="1">
      <alignment horizontal="center"/>
    </xf>
    <xf numFmtId="3" fontId="12" fillId="2" borderId="1" xfId="0" applyNumberFormat="1" applyFont="1" applyFill="1" applyBorder="1"/>
    <xf numFmtId="0" fontId="12" fillId="2" borderId="3" xfId="0" applyFont="1" applyFill="1" applyBorder="1" applyAlignment="1">
      <alignment wrapText="1"/>
    </xf>
    <xf numFmtId="0" fontId="12" fillId="2" borderId="4" xfId="0" applyFont="1" applyFill="1" applyBorder="1" applyAlignment="1">
      <alignment horizontal="center"/>
    </xf>
    <xf numFmtId="3" fontId="3" fillId="2" borderId="2" xfId="0" applyNumberFormat="1" applyFont="1" applyFill="1" applyBorder="1" applyAlignment="1">
      <alignment horizontal="right"/>
    </xf>
    <xf numFmtId="0" fontId="12" fillId="2" borderId="1" xfId="0" applyFont="1" applyFill="1" applyBorder="1"/>
    <xf numFmtId="0" fontId="12"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left" wrapText="1"/>
    </xf>
    <xf numFmtId="0" fontId="12" fillId="2" borderId="1" xfId="0" applyFont="1" applyFill="1" applyBorder="1" applyAlignment="1">
      <alignment horizontal="justify" wrapText="1"/>
    </xf>
    <xf numFmtId="0" fontId="12"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26" fillId="2" borderId="1" xfId="0" applyFont="1" applyFill="1" applyBorder="1" applyAlignment="1">
      <alignment wrapText="1"/>
    </xf>
    <xf numFmtId="0" fontId="26" fillId="2" borderId="1" xfId="0" applyFont="1" applyFill="1" applyBorder="1" applyAlignment="1">
      <alignment horizontal="center" wrapText="1"/>
    </xf>
    <xf numFmtId="0" fontId="27" fillId="2" borderId="1" xfId="0" applyFont="1" applyFill="1" applyBorder="1" applyAlignment="1">
      <alignment wrapText="1"/>
    </xf>
    <xf numFmtId="0" fontId="11" fillId="2" borderId="2" xfId="0" applyFont="1" applyFill="1" applyBorder="1" applyAlignment="1">
      <alignment wrapText="1"/>
    </xf>
    <xf numFmtId="0" fontId="2" fillId="2" borderId="0" xfId="0" applyFont="1" applyFill="1" applyAlignment="1"/>
    <xf numFmtId="0" fontId="4" fillId="2" borderId="0" xfId="0" applyFont="1" applyFill="1" applyAlignment="1">
      <alignment horizontal="center"/>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applyFill="1"/>
    <xf numFmtId="0" fontId="12" fillId="0" borderId="0" xfId="0" applyFont="1" applyFill="1" applyAlignment="1">
      <alignment horizontal="center"/>
    </xf>
    <xf numFmtId="0" fontId="11" fillId="0" borderId="0" xfId="0" applyFont="1" applyFill="1" applyAlignment="1">
      <alignment horizontal="right"/>
    </xf>
    <xf numFmtId="0" fontId="12" fillId="0" borderId="1" xfId="0" applyFont="1" applyFill="1" applyBorder="1" applyAlignment="1">
      <alignment horizontal="center" vertical="center"/>
    </xf>
    <xf numFmtId="0" fontId="12" fillId="0" borderId="1" xfId="0" applyFont="1" applyFill="1" applyBorder="1" applyAlignment="1">
      <alignment horizontal="center" vertical="top" wrapText="1"/>
    </xf>
    <xf numFmtId="0" fontId="18" fillId="0" borderId="1" xfId="0" applyFont="1" applyFill="1" applyBorder="1" applyAlignment="1">
      <alignment horizontal="center"/>
    </xf>
    <xf numFmtId="0" fontId="12" fillId="0" borderId="1" xfId="0" applyFont="1" applyFill="1" applyBorder="1" applyAlignment="1">
      <alignment horizontal="center" wrapText="1"/>
    </xf>
    <xf numFmtId="0" fontId="19" fillId="0" borderId="1" xfId="0" applyFont="1" applyFill="1" applyBorder="1" applyAlignment="1">
      <alignment wrapText="1"/>
    </xf>
    <xf numFmtId="0" fontId="12" fillId="0" borderId="1" xfId="0" applyFont="1" applyFill="1" applyBorder="1" applyAlignment="1">
      <alignment horizontal="center"/>
    </xf>
    <xf numFmtId="3" fontId="12" fillId="0" borderId="1" xfId="0" applyNumberFormat="1" applyFont="1" applyFill="1" applyBorder="1" applyAlignment="1">
      <alignment horizontal="right"/>
    </xf>
    <xf numFmtId="0" fontId="20" fillId="0" borderId="1" xfId="0" applyFont="1" applyFill="1" applyBorder="1" applyAlignment="1">
      <alignment wrapText="1"/>
    </xf>
    <xf numFmtId="0" fontId="11" fillId="0" borderId="1" xfId="0" applyFont="1" applyFill="1" applyBorder="1"/>
    <xf numFmtId="0" fontId="12" fillId="0" borderId="1" xfId="0" applyNumberFormat="1" applyFont="1" applyFill="1" applyBorder="1" applyAlignment="1">
      <alignment horizontal="center"/>
    </xf>
    <xf numFmtId="0" fontId="11" fillId="0" borderId="1" xfId="0" applyFont="1" applyFill="1" applyBorder="1" applyAlignment="1">
      <alignment wrapText="1"/>
    </xf>
    <xf numFmtId="0" fontId="11" fillId="0" borderId="1" xfId="0" applyFont="1" applyFill="1" applyBorder="1" applyAlignment="1">
      <alignment horizontal="left" indent="5"/>
    </xf>
    <xf numFmtId="3" fontId="12" fillId="0" borderId="1" xfId="0" applyNumberFormat="1" applyFont="1" applyFill="1" applyBorder="1"/>
    <xf numFmtId="0" fontId="11" fillId="0" borderId="1" xfId="0" applyFont="1" applyFill="1" applyBorder="1" applyAlignment="1">
      <alignment horizontal="left" wrapText="1" indent="1"/>
    </xf>
    <xf numFmtId="0" fontId="11" fillId="0" borderId="1" xfId="0" applyFont="1" applyFill="1" applyBorder="1" applyAlignment="1">
      <alignment horizontal="center" vertical="top" wrapText="1"/>
    </xf>
    <xf numFmtId="0" fontId="11" fillId="0" borderId="1" xfId="0" applyFont="1" applyFill="1" applyBorder="1" applyAlignment="1">
      <alignment horizontal="left" wrapText="1" indent="2"/>
    </xf>
    <xf numFmtId="0" fontId="11" fillId="0" borderId="1" xfId="0" applyFont="1" applyFill="1" applyBorder="1" applyAlignment="1">
      <alignment horizontal="left" vertical="center" wrapText="1" indent="1"/>
    </xf>
    <xf numFmtId="0" fontId="11" fillId="0" borderId="1" xfId="0" applyFont="1" applyFill="1" applyBorder="1" applyAlignment="1">
      <alignment vertical="top" wrapText="1"/>
    </xf>
    <xf numFmtId="0" fontId="11" fillId="0" borderId="1" xfId="0" applyFont="1" applyFill="1" applyBorder="1" applyAlignment="1">
      <alignment horizontal="left" vertical="top" wrapText="1" indent="5"/>
    </xf>
    <xf numFmtId="0" fontId="13" fillId="0"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 xfId="0" applyFont="1" applyFill="1" applyBorder="1" applyAlignment="1">
      <alignment horizontal="justify" wrapText="1"/>
    </xf>
    <xf numFmtId="0" fontId="11" fillId="0" borderId="1" xfId="0" applyFont="1" applyFill="1" applyBorder="1" applyAlignment="1">
      <alignment horizontal="left" vertical="top" wrapText="1" indent="3"/>
    </xf>
    <xf numFmtId="0" fontId="11" fillId="0" borderId="1" xfId="0" applyFont="1" applyFill="1" applyBorder="1" applyAlignment="1">
      <alignment horizontal="left" wrapText="1" indent="3"/>
    </xf>
    <xf numFmtId="0" fontId="21" fillId="0" borderId="1" xfId="0" applyFont="1" applyFill="1" applyBorder="1" applyAlignment="1">
      <alignment horizontal="justify" wrapText="1"/>
    </xf>
    <xf numFmtId="0" fontId="12" fillId="0" borderId="1" xfId="0" applyFont="1" applyFill="1" applyBorder="1" applyAlignment="1">
      <alignment horizontal="justify" wrapText="1"/>
    </xf>
    <xf numFmtId="0" fontId="20" fillId="0" borderId="1" xfId="0" applyFont="1" applyFill="1" applyBorder="1" applyAlignment="1">
      <alignment horizontal="left" wrapText="1" indent="1"/>
    </xf>
    <xf numFmtId="0" fontId="19" fillId="0" borderId="1" xfId="0" applyFont="1" applyFill="1" applyBorder="1" applyAlignment="1">
      <alignment horizontal="left" wrapText="1" indent="1"/>
    </xf>
    <xf numFmtId="0" fontId="11" fillId="0" borderId="1" xfId="0" applyFont="1" applyFill="1" applyBorder="1" applyAlignment="1">
      <alignment horizontal="center" wrapText="1"/>
    </xf>
    <xf numFmtId="0" fontId="11" fillId="0" borderId="1" xfId="0" applyFont="1" applyFill="1" applyBorder="1" applyAlignment="1">
      <alignment vertical="center" wrapText="1"/>
    </xf>
    <xf numFmtId="3" fontId="12" fillId="0" borderId="1" xfId="0" applyNumberFormat="1" applyFont="1" applyFill="1" applyBorder="1" applyAlignment="1">
      <alignment horizontal="center"/>
    </xf>
    <xf numFmtId="0" fontId="12" fillId="0" borderId="1" xfId="0" applyFont="1" applyFill="1" applyBorder="1" applyAlignment="1">
      <alignment horizontal="center" vertical="center" wrapText="1"/>
    </xf>
    <xf numFmtId="0" fontId="12" fillId="0" borderId="0" xfId="0" applyFont="1" applyFill="1" applyAlignment="1">
      <alignment horizontal="left" indent="2"/>
    </xf>
    <xf numFmtId="0" fontId="11" fillId="0" borderId="1" xfId="0" applyFont="1" applyFill="1" applyBorder="1" applyAlignment="1">
      <alignment horizontal="left" vertical="top" wrapText="1" indent="1"/>
    </xf>
    <xf numFmtId="0" fontId="11" fillId="0" borderId="1" xfId="0" applyFont="1" applyFill="1" applyBorder="1" applyAlignment="1">
      <alignment horizontal="left" wrapText="1" indent="4"/>
    </xf>
    <xf numFmtId="0" fontId="11" fillId="0" borderId="1" xfId="0" applyFont="1" applyFill="1" applyBorder="1" applyAlignment="1">
      <alignment horizontal="left" vertical="top" wrapText="1" indent="2"/>
    </xf>
    <xf numFmtId="0" fontId="11" fillId="0" borderId="1" xfId="0" applyFont="1" applyFill="1" applyBorder="1" applyAlignment="1">
      <alignment horizontal="left" vertical="center" wrapText="1" indent="2"/>
    </xf>
    <xf numFmtId="0" fontId="20" fillId="0" borderId="1" xfId="0" applyFont="1" applyFill="1" applyBorder="1" applyAlignment="1">
      <alignment vertical="top" wrapText="1"/>
    </xf>
    <xf numFmtId="0" fontId="12" fillId="0" borderId="1" xfId="0" applyFont="1" applyFill="1" applyBorder="1"/>
    <xf numFmtId="0" fontId="11" fillId="0" borderId="1" xfId="0" applyFont="1" applyFill="1" applyBorder="1" applyAlignment="1">
      <alignment horizontal="left" vertical="center" wrapText="1" indent="3"/>
    </xf>
    <xf numFmtId="0" fontId="11" fillId="0" borderId="1" xfId="0" applyFont="1" applyFill="1" applyBorder="1" applyAlignment="1">
      <alignment horizontal="left" vertical="top" wrapText="1"/>
    </xf>
    <xf numFmtId="0" fontId="11" fillId="0" borderId="1" xfId="0" applyFont="1" applyFill="1" applyBorder="1" applyAlignment="1">
      <alignment horizontal="left" wrapText="1"/>
    </xf>
    <xf numFmtId="0" fontId="12" fillId="0" borderId="1" xfId="0" applyFont="1" applyFill="1" applyBorder="1" applyAlignment="1"/>
    <xf numFmtId="0" fontId="1" fillId="0" borderId="0" xfId="0" applyFont="1" applyFill="1"/>
    <xf numFmtId="0" fontId="14" fillId="0" borderId="1" xfId="0" applyFont="1" applyFill="1" applyBorder="1"/>
    <xf numFmtId="0" fontId="12" fillId="0" borderId="0" xfId="0" applyFont="1" applyFill="1" applyBorder="1" applyAlignment="1">
      <alignment vertical="top" wrapText="1"/>
    </xf>
    <xf numFmtId="0" fontId="12" fillId="0" borderId="0" xfId="0" applyFont="1" applyFill="1" applyBorder="1"/>
    <xf numFmtId="3" fontId="12" fillId="0" borderId="0" xfId="0" applyNumberFormat="1" applyFont="1" applyFill="1" applyBorder="1" applyAlignment="1">
      <alignment horizontal="right"/>
    </xf>
    <xf numFmtId="3" fontId="12" fillId="0" borderId="0" xfId="0" applyNumberFormat="1" applyFont="1" applyFill="1" applyBorder="1"/>
    <xf numFmtId="0" fontId="12" fillId="2" borderId="0" xfId="0" applyFont="1" applyFill="1" applyBorder="1" applyAlignment="1">
      <alignment horizontal="right"/>
    </xf>
    <xf numFmtId="0" fontId="14" fillId="2" borderId="1" xfId="0" applyFont="1" applyFill="1" applyBorder="1" applyAlignment="1">
      <alignment horizontal="center" vertical="center"/>
    </xf>
    <xf numFmtId="3" fontId="12" fillId="2" borderId="1" xfId="0" applyNumberFormat="1" applyFont="1" applyFill="1" applyBorder="1" applyAlignment="1">
      <alignment horizontal="right" wrapText="1"/>
    </xf>
    <xf numFmtId="3" fontId="26" fillId="2" borderId="1" xfId="0" applyNumberFormat="1" applyFont="1" applyFill="1" applyBorder="1" applyAlignment="1">
      <alignment horizontal="right" wrapText="1"/>
    </xf>
    <xf numFmtId="0" fontId="26" fillId="2" borderId="1" xfId="0" applyFont="1" applyFill="1" applyBorder="1" applyAlignment="1">
      <alignment horizontal="center"/>
    </xf>
    <xf numFmtId="0" fontId="11" fillId="0" borderId="0" xfId="0" applyFont="1" applyFill="1"/>
    <xf numFmtId="0" fontId="12" fillId="0" borderId="0" xfId="0" applyFont="1" applyFill="1" applyAlignment="1">
      <alignment horizontal="right"/>
    </xf>
    <xf numFmtId="0" fontId="12" fillId="0" borderId="5" xfId="0"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0" fontId="4" fillId="0" borderId="0" xfId="0" applyFont="1" applyFill="1" applyBorder="1" applyAlignment="1">
      <alignment horizontal="right"/>
    </xf>
    <xf numFmtId="0" fontId="12" fillId="0" borderId="1" xfId="0" applyFont="1" applyFill="1" applyBorder="1" applyAlignment="1">
      <alignment wrapText="1"/>
    </xf>
    <xf numFmtId="0" fontId="12" fillId="0" borderId="1" xfId="0"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 fillId="0" borderId="0" xfId="0" applyFont="1" applyFill="1" applyAlignment="1"/>
    <xf numFmtId="0" fontId="1" fillId="0" borderId="0" xfId="0" applyFont="1" applyFill="1" applyBorder="1" applyAlignment="1">
      <alignment vertical="top" wrapText="1"/>
    </xf>
    <xf numFmtId="3" fontId="1" fillId="0" borderId="0" xfId="0" applyNumberFormat="1" applyFont="1" applyFill="1" applyBorder="1"/>
    <xf numFmtId="0" fontId="1" fillId="0" borderId="0" xfId="0" applyFont="1" applyFill="1" applyBorder="1"/>
    <xf numFmtId="0" fontId="13" fillId="0" borderId="5" xfId="0" applyFont="1" applyFill="1" applyBorder="1" applyAlignment="1">
      <alignment horizontal="center" vertical="center" wrapText="1"/>
    </xf>
    <xf numFmtId="0" fontId="12" fillId="2" borderId="1" xfId="0" applyFont="1" applyFill="1" applyBorder="1" applyAlignment="1">
      <alignment horizontal="left" wrapText="1" indent="3"/>
    </xf>
    <xf numFmtId="0" fontId="12" fillId="2" borderId="2" xfId="0" applyFont="1" applyFill="1" applyBorder="1" applyAlignment="1">
      <alignment horizontal="left" wrapText="1" indent="3"/>
    </xf>
    <xf numFmtId="0" fontId="8" fillId="2" borderId="1" xfId="0" applyFont="1" applyFill="1" applyBorder="1" applyAlignment="1">
      <alignment horizontal="left" wrapText="1" indent="2"/>
    </xf>
    <xf numFmtId="0" fontId="0" fillId="0" borderId="0" xfId="0" applyFill="1"/>
    <xf numFmtId="0" fontId="12" fillId="0" borderId="0" xfId="0" applyNumberFormat="1" applyFont="1" applyFill="1" applyBorder="1" applyAlignment="1" applyProtection="1">
      <alignment vertical="top"/>
    </xf>
    <xf numFmtId="0" fontId="16" fillId="0" borderId="1" xfId="0" applyNumberFormat="1" applyFont="1" applyFill="1" applyBorder="1" applyAlignment="1" applyProtection="1">
      <alignment horizontal="center" vertical="center" wrapText="1" readingOrder="1"/>
    </xf>
    <xf numFmtId="1" fontId="16"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left" vertical="center" wrapText="1" readingOrder="1"/>
    </xf>
    <xf numFmtId="0" fontId="0"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horizontal="right" vertical="top"/>
    </xf>
    <xf numFmtId="0" fontId="17" fillId="0" borderId="1" xfId="0" applyNumberFormat="1" applyFont="1" applyFill="1" applyBorder="1" applyAlignment="1" applyProtection="1">
      <alignment horizontal="left" vertical="center" wrapText="1" readingOrder="1"/>
    </xf>
    <xf numFmtId="0" fontId="12" fillId="0" borderId="1" xfId="1" applyFont="1" applyFill="1" applyBorder="1" applyAlignment="1">
      <alignment wrapText="1"/>
    </xf>
    <xf numFmtId="0" fontId="18" fillId="0" borderId="0" xfId="0" applyNumberFormat="1" applyFont="1" applyFill="1" applyBorder="1" applyAlignment="1" applyProtection="1">
      <alignment vertical="top"/>
    </xf>
    <xf numFmtId="3" fontId="14" fillId="2" borderId="1" xfId="0" applyNumberFormat="1" applyFont="1" applyFill="1" applyBorder="1" applyAlignment="1">
      <alignment horizontal="right"/>
    </xf>
    <xf numFmtId="0" fontId="14" fillId="2" borderId="1" xfId="0" applyFont="1" applyFill="1" applyBorder="1" applyAlignment="1">
      <alignment horizontal="center" wrapText="1"/>
    </xf>
    <xf numFmtId="3" fontId="16" fillId="0" borderId="1" xfId="0" applyNumberFormat="1" applyFont="1" applyFill="1" applyBorder="1" applyAlignment="1" applyProtection="1">
      <alignment horizontal="right" wrapText="1" readingOrder="1"/>
    </xf>
    <xf numFmtId="3" fontId="16" fillId="0" borderId="1" xfId="0" applyNumberFormat="1" applyFont="1" applyFill="1" applyBorder="1" applyAlignment="1" applyProtection="1">
      <alignment wrapText="1" readingOrder="1"/>
    </xf>
    <xf numFmtId="1" fontId="16" fillId="0" borderId="1"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center" wrapText="1" readingOrder="1"/>
    </xf>
    <xf numFmtId="0" fontId="26" fillId="0" borderId="1" xfId="0" applyFont="1" applyFill="1" applyBorder="1" applyAlignment="1">
      <alignment horizontal="center"/>
    </xf>
    <xf numFmtId="0" fontId="16" fillId="0" borderId="1" xfId="1"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wrapText="1" readingOrder="1"/>
    </xf>
    <xf numFmtId="0" fontId="12" fillId="0" borderId="0" xfId="0" applyFont="1" applyFill="1" applyAlignment="1"/>
    <xf numFmtId="0" fontId="11" fillId="0" borderId="0" xfId="0" applyFont="1" applyFill="1" applyAlignment="1">
      <alignment horizontal="right"/>
    </xf>
    <xf numFmtId="0" fontId="18" fillId="0" borderId="1" xfId="0" applyFont="1" applyFill="1" applyBorder="1" applyAlignment="1">
      <alignment horizontal="center" vertical="top" wrapText="1"/>
    </xf>
    <xf numFmtId="0" fontId="13" fillId="0" borderId="0" xfId="0" applyFont="1" applyFill="1" applyAlignment="1">
      <alignment horizontal="center"/>
    </xf>
    <xf numFmtId="0" fontId="13" fillId="0" borderId="0" xfId="0" applyFont="1" applyFill="1" applyAlignment="1">
      <alignment horizontal="center" wrapText="1"/>
    </xf>
    <xf numFmtId="0" fontId="12" fillId="0" borderId="1" xfId="0" applyFont="1" applyFill="1" applyBorder="1" applyAlignment="1">
      <alignment horizontal="center" vertical="center"/>
    </xf>
    <xf numFmtId="0" fontId="11" fillId="0" borderId="6" xfId="0" applyFont="1" applyFill="1" applyBorder="1" applyAlignment="1">
      <alignment horizontal="right"/>
    </xf>
    <xf numFmtId="0" fontId="11" fillId="0" borderId="0" xfId="0" applyFont="1" applyFill="1" applyAlignment="1">
      <alignment horizontal="center"/>
    </xf>
    <xf numFmtId="0" fontId="18" fillId="0" borderId="0" xfId="0" applyFont="1" applyFill="1" applyAlignment="1">
      <alignment horizontal="center"/>
    </xf>
    <xf numFmtId="0" fontId="11" fillId="0" borderId="6" xfId="0" applyFont="1" applyFill="1" applyBorder="1" applyAlignment="1">
      <alignment horizontal="left" wrapText="1"/>
    </xf>
    <xf numFmtId="0" fontId="12" fillId="0" borderId="6" xfId="0" applyFont="1" applyFill="1" applyBorder="1" applyAlignment="1">
      <alignment wrapText="1"/>
    </xf>
    <xf numFmtId="0" fontId="13" fillId="2" borderId="0" xfId="0" applyFont="1" applyFill="1" applyAlignment="1">
      <alignment horizontal="center" wrapText="1"/>
    </xf>
    <xf numFmtId="0" fontId="18" fillId="2" borderId="0" xfId="0" applyFont="1" applyFill="1" applyAlignment="1">
      <alignment horizontal="center"/>
    </xf>
    <xf numFmtId="0" fontId="12" fillId="2" borderId="0" xfId="0" applyFont="1" applyFill="1" applyAlignment="1">
      <alignment horizontal="center"/>
    </xf>
    <xf numFmtId="0" fontId="12" fillId="2" borderId="1" xfId="0" applyFont="1" applyFill="1" applyBorder="1" applyAlignment="1">
      <alignment horizont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0" xfId="0" applyFont="1" applyFill="1" applyAlignment="1">
      <alignment horizontal="center"/>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8" fillId="2" borderId="6" xfId="0" applyFont="1" applyFill="1" applyBorder="1" applyAlignment="1">
      <alignment horizontal="left" wrapText="1"/>
    </xf>
    <xf numFmtId="0" fontId="10" fillId="2" borderId="0" xfId="0" applyFont="1" applyFill="1" applyAlignment="1">
      <alignment horizontal="center"/>
    </xf>
    <xf numFmtId="0" fontId="10" fillId="2" borderId="0" xfId="0" applyFont="1" applyFill="1" applyAlignment="1">
      <alignment horizontal="center" vertical="center"/>
    </xf>
    <xf numFmtId="0" fontId="13" fillId="2" borderId="0" xfId="0" applyFont="1" applyFill="1" applyAlignment="1">
      <alignment horizontal="center" vertical="center" wrapText="1"/>
    </xf>
    <xf numFmtId="0" fontId="1" fillId="2" borderId="5"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6" xfId="0" applyFont="1" applyFill="1" applyBorder="1" applyAlignment="1">
      <alignment horizontal="left"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0" borderId="0" xfId="0" applyNumberFormat="1" applyFont="1" applyFill="1" applyBorder="1" applyAlignment="1" applyProtection="1">
      <alignment horizontal="center" vertical="top" wrapText="1" readingOrder="1"/>
    </xf>
    <xf numFmtId="0" fontId="17"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center" vertical="center" wrapText="1" readingOrder="1"/>
    </xf>
    <xf numFmtId="0" fontId="25" fillId="0" borderId="0" xfId="0" applyNumberFormat="1" applyFont="1" applyFill="1" applyBorder="1" applyAlignment="1" applyProtection="1">
      <alignment horizontal="center" vertical="center" wrapText="1" readingOrder="1"/>
    </xf>
    <xf numFmtId="0" fontId="16" fillId="0" borderId="7" xfId="0" applyNumberFormat="1" applyFont="1" applyFill="1" applyBorder="1" applyAlignment="1" applyProtection="1">
      <alignment horizontal="left" vertical="center" wrapText="1" readingOrder="1"/>
    </xf>
    <xf numFmtId="0" fontId="16" fillId="0" borderId="8" xfId="0" applyNumberFormat="1" applyFont="1" applyFill="1" applyBorder="1" applyAlignment="1" applyProtection="1">
      <alignment horizontal="left" vertical="center" wrapText="1" readingOrder="1"/>
    </xf>
    <xf numFmtId="0" fontId="16" fillId="0" borderId="4" xfId="0" applyNumberFormat="1" applyFont="1" applyFill="1" applyBorder="1" applyAlignment="1" applyProtection="1">
      <alignment horizontal="left" vertical="center" wrapText="1" readingOrder="1"/>
    </xf>
    <xf numFmtId="1" fontId="16" fillId="0" borderId="7" xfId="0" applyNumberFormat="1" applyFont="1" applyFill="1" applyBorder="1" applyAlignment="1" applyProtection="1">
      <alignment horizontal="center" wrapText="1" readingOrder="1"/>
    </xf>
    <xf numFmtId="1" fontId="16" fillId="0" borderId="4"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left" vertical="center" wrapText="1" readingOrder="1"/>
    </xf>
    <xf numFmtId="1" fontId="16" fillId="0" borderId="1" xfId="0" applyNumberFormat="1" applyFont="1" applyFill="1" applyBorder="1" applyAlignment="1" applyProtection="1">
      <alignment horizontal="center" wrapText="1" readingOrder="1"/>
    </xf>
    <xf numFmtId="0" fontId="25" fillId="0" borderId="0" xfId="0" applyNumberFormat="1" applyFont="1" applyFill="1" applyBorder="1" applyAlignment="1" applyProtection="1">
      <alignment horizontal="center" readingOrder="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2"/>
  <sheetViews>
    <sheetView tabSelected="1" zoomScale="85" zoomScaleNormal="85" zoomScaleSheetLayoutView="90" workbookViewId="0">
      <selection activeCell="A9" sqref="A9:A11"/>
    </sheetView>
  </sheetViews>
  <sheetFormatPr defaultRowHeight="13.2" x14ac:dyDescent="0.25"/>
  <cols>
    <col min="1" max="1" width="64.33203125" style="61" customWidth="1"/>
    <col min="2" max="2" width="27.109375" style="62" customWidth="1"/>
    <col min="3" max="3" width="6.6640625" style="62" customWidth="1"/>
    <col min="4" max="7" width="19.44140625" style="61" customWidth="1"/>
    <col min="8" max="16384" width="8.88671875" style="61"/>
  </cols>
  <sheetData>
    <row r="1" spans="1:7" ht="15" x14ac:dyDescent="0.25">
      <c r="F1" s="156" t="s">
        <v>497</v>
      </c>
      <c r="G1" s="156"/>
    </row>
    <row r="2" spans="1:7" x14ac:dyDescent="0.25">
      <c r="E2" s="155"/>
      <c r="F2" s="155"/>
      <c r="G2" s="155"/>
    </row>
    <row r="3" spans="1:7" ht="15.6" x14ac:dyDescent="0.3">
      <c r="A3" s="158" t="s">
        <v>206</v>
      </c>
      <c r="B3" s="158"/>
      <c r="C3" s="158"/>
      <c r="D3" s="158"/>
      <c r="E3" s="158"/>
      <c r="F3" s="158"/>
      <c r="G3" s="158"/>
    </row>
    <row r="4" spans="1:7" ht="16.350000000000001" customHeight="1" x14ac:dyDescent="0.3">
      <c r="A4" s="159" t="s">
        <v>3</v>
      </c>
      <c r="B4" s="159"/>
      <c r="C4" s="159"/>
      <c r="D4" s="159"/>
      <c r="E4" s="159"/>
      <c r="F4" s="159"/>
      <c r="G4" s="159"/>
    </row>
    <row r="5" spans="1:7" ht="15" customHeight="1" x14ac:dyDescent="0.3">
      <c r="A5" s="159" t="s">
        <v>498</v>
      </c>
      <c r="B5" s="159"/>
      <c r="C5" s="159"/>
      <c r="D5" s="159"/>
      <c r="E5" s="159"/>
      <c r="F5" s="159"/>
      <c r="G5" s="159"/>
    </row>
    <row r="6" spans="1:7" ht="13.8" x14ac:dyDescent="0.25">
      <c r="A6" s="163" t="str">
        <f>hidden8!A9</f>
        <v>по состоянию на 01.10.2023 г.</v>
      </c>
      <c r="B6" s="163"/>
      <c r="C6" s="163"/>
      <c r="D6" s="163"/>
      <c r="E6" s="163"/>
      <c r="F6" s="163"/>
      <c r="G6" s="163"/>
    </row>
    <row r="7" spans="1:7" ht="15" x14ac:dyDescent="0.25">
      <c r="A7" s="162"/>
      <c r="B7" s="162"/>
      <c r="C7" s="162"/>
      <c r="D7" s="162"/>
      <c r="E7" s="162"/>
      <c r="F7" s="162"/>
      <c r="G7" s="162"/>
    </row>
    <row r="8" spans="1:7" ht="15" x14ac:dyDescent="0.25">
      <c r="A8" s="164" t="s">
        <v>8</v>
      </c>
      <c r="B8" s="164"/>
      <c r="C8" s="164"/>
      <c r="D8" s="165"/>
      <c r="F8" s="161" t="s">
        <v>205</v>
      </c>
      <c r="G8" s="161"/>
    </row>
    <row r="9" spans="1:7" ht="33.6" customHeight="1" x14ac:dyDescent="0.25">
      <c r="A9" s="160"/>
      <c r="B9" s="157" t="s">
        <v>20</v>
      </c>
      <c r="C9" s="157" t="s">
        <v>201</v>
      </c>
      <c r="D9" s="157" t="s">
        <v>555</v>
      </c>
      <c r="E9" s="157" t="s">
        <v>758</v>
      </c>
      <c r="F9" s="157"/>
      <c r="G9" s="157"/>
    </row>
    <row r="10" spans="1:7" ht="16.350000000000001" customHeight="1" x14ac:dyDescent="0.25">
      <c r="A10" s="160"/>
      <c r="B10" s="157"/>
      <c r="C10" s="157"/>
      <c r="D10" s="157"/>
      <c r="E10" s="157" t="s">
        <v>247</v>
      </c>
      <c r="F10" s="157" t="s">
        <v>556</v>
      </c>
      <c r="G10" s="157" t="s">
        <v>557</v>
      </c>
    </row>
    <row r="11" spans="1:7" ht="147.75" customHeight="1" x14ac:dyDescent="0.25">
      <c r="A11" s="160"/>
      <c r="B11" s="157"/>
      <c r="C11" s="157"/>
      <c r="D11" s="157"/>
      <c r="E11" s="157"/>
      <c r="F11" s="157"/>
      <c r="G11" s="157"/>
    </row>
    <row r="12" spans="1:7" ht="13.8" x14ac:dyDescent="0.25">
      <c r="A12" s="66" t="s">
        <v>199</v>
      </c>
      <c r="B12" s="67" t="s">
        <v>200</v>
      </c>
      <c r="C12" s="66" t="s">
        <v>202</v>
      </c>
      <c r="D12" s="66">
        <v>1</v>
      </c>
      <c r="E12" s="66">
        <v>2</v>
      </c>
      <c r="F12" s="66">
        <v>3</v>
      </c>
      <c r="G12" s="66">
        <v>4</v>
      </c>
    </row>
    <row r="13" spans="1:7" ht="54.75" customHeight="1" x14ac:dyDescent="0.25">
      <c r="A13" s="68" t="s">
        <v>1081</v>
      </c>
      <c r="B13" s="69"/>
      <c r="C13" s="69">
        <v>1000</v>
      </c>
      <c r="D13" s="70">
        <f>hidden1!B1</f>
        <v>26150767656</v>
      </c>
      <c r="E13" s="70">
        <f>hidden1!C1</f>
        <v>13270306670</v>
      </c>
      <c r="F13" s="70">
        <f>hidden1!D1</f>
        <v>11826669080</v>
      </c>
      <c r="G13" s="70">
        <f>hidden1!E1</f>
        <v>1246575573</v>
      </c>
    </row>
    <row r="14" spans="1:7" ht="33.75" customHeight="1" x14ac:dyDescent="0.25">
      <c r="A14" s="68" t="s">
        <v>1082</v>
      </c>
      <c r="B14" s="69"/>
      <c r="C14" s="69">
        <v>1010</v>
      </c>
      <c r="D14" s="70">
        <f>hidden1!B2</f>
        <v>26150766496</v>
      </c>
      <c r="E14" s="70">
        <f>hidden1!C2</f>
        <v>13270279459</v>
      </c>
      <c r="F14" s="70">
        <f>hidden1!D2</f>
        <v>11826669080</v>
      </c>
      <c r="G14" s="70">
        <f>hidden1!E2</f>
        <v>1246575573</v>
      </c>
    </row>
    <row r="15" spans="1:7" ht="57" customHeight="1" x14ac:dyDescent="0.3">
      <c r="A15" s="71" t="s">
        <v>1102</v>
      </c>
      <c r="B15" s="69"/>
      <c r="C15" s="69">
        <v>1020</v>
      </c>
      <c r="D15" s="70">
        <f>hidden1!B3</f>
        <v>25900603416</v>
      </c>
      <c r="E15" s="70">
        <f>hidden1!C3</f>
        <v>13228525320</v>
      </c>
      <c r="F15" s="70">
        <f>hidden1!D3</f>
        <v>11808581209</v>
      </c>
      <c r="G15" s="70">
        <f>hidden1!E3</f>
        <v>1245784881</v>
      </c>
    </row>
    <row r="16" spans="1:7" ht="21.6" customHeight="1" x14ac:dyDescent="0.3">
      <c r="A16" s="72" t="s">
        <v>1083</v>
      </c>
      <c r="B16" s="73" t="s">
        <v>23</v>
      </c>
      <c r="C16" s="69">
        <v>1030</v>
      </c>
      <c r="D16" s="70">
        <f>hidden1!B4</f>
        <v>11348143519</v>
      </c>
      <c r="E16" s="70">
        <f>hidden1!C4</f>
        <v>1482752679</v>
      </c>
      <c r="F16" s="70">
        <f>hidden1!D4</f>
        <v>8889973133</v>
      </c>
      <c r="G16" s="70">
        <f>hidden1!E4</f>
        <v>904052628</v>
      </c>
    </row>
    <row r="17" spans="1:7" ht="48" customHeight="1" x14ac:dyDescent="0.25">
      <c r="A17" s="74" t="s">
        <v>1097</v>
      </c>
      <c r="B17" s="73" t="s">
        <v>24</v>
      </c>
      <c r="C17" s="69">
        <v>1040</v>
      </c>
      <c r="D17" s="70">
        <f>hidden1!B5</f>
        <v>6690702920</v>
      </c>
      <c r="E17" s="70">
        <f>hidden1!C5</f>
        <v>1387053978</v>
      </c>
      <c r="F17" s="70">
        <f>hidden1!D5</f>
        <v>4625931715</v>
      </c>
      <c r="G17" s="70">
        <f>hidden1!E5</f>
        <v>16299185</v>
      </c>
    </row>
    <row r="18" spans="1:7" ht="17.399999999999999" customHeight="1" x14ac:dyDescent="0.25">
      <c r="A18" s="75" t="s">
        <v>208</v>
      </c>
      <c r="B18" s="73"/>
      <c r="C18" s="69"/>
      <c r="D18" s="76"/>
      <c r="E18" s="76"/>
      <c r="F18" s="76"/>
      <c r="G18" s="76"/>
    </row>
    <row r="19" spans="1:7" ht="63" customHeight="1" x14ac:dyDescent="0.25">
      <c r="A19" s="77" t="s">
        <v>997</v>
      </c>
      <c r="B19" s="67" t="s">
        <v>25</v>
      </c>
      <c r="C19" s="67">
        <v>1050</v>
      </c>
      <c r="D19" s="70">
        <f>hidden1!B6</f>
        <v>5837027495</v>
      </c>
      <c r="E19" s="70">
        <f>hidden1!C6</f>
        <v>714080264</v>
      </c>
      <c r="F19" s="70">
        <f>hidden1!D6</f>
        <v>4507650012</v>
      </c>
      <c r="G19" s="70">
        <f>hidden1!E6</f>
        <v>16298866</v>
      </c>
    </row>
    <row r="20" spans="1:7" ht="18.75" customHeight="1" x14ac:dyDescent="0.25">
      <c r="A20" s="78" t="s">
        <v>177</v>
      </c>
      <c r="B20" s="67"/>
      <c r="C20" s="67"/>
      <c r="D20" s="67"/>
      <c r="E20" s="67"/>
      <c r="F20" s="67"/>
      <c r="G20" s="67"/>
    </row>
    <row r="21" spans="1:7" ht="213" customHeight="1" x14ac:dyDescent="0.25">
      <c r="A21" s="79" t="s">
        <v>1103</v>
      </c>
      <c r="B21" s="67" t="s">
        <v>26</v>
      </c>
      <c r="C21" s="67">
        <v>1055</v>
      </c>
      <c r="D21" s="70">
        <f>hidden1!B7</f>
        <v>748309386</v>
      </c>
      <c r="E21" s="70">
        <f>hidden1!C7</f>
        <v>632497945</v>
      </c>
      <c r="F21" s="67" t="s">
        <v>204</v>
      </c>
      <c r="G21" s="67" t="s">
        <v>204</v>
      </c>
    </row>
    <row r="22" spans="1:7" ht="202.5" customHeight="1" x14ac:dyDescent="0.25">
      <c r="A22" s="79" t="s">
        <v>1124</v>
      </c>
      <c r="B22" s="67" t="s">
        <v>998</v>
      </c>
      <c r="C22" s="67">
        <v>1056</v>
      </c>
      <c r="D22" s="70">
        <f>hidden1!B8</f>
        <v>32369762</v>
      </c>
      <c r="E22" s="70">
        <f>hidden1!C8</f>
        <v>32369762</v>
      </c>
      <c r="F22" s="67" t="s">
        <v>204</v>
      </c>
      <c r="G22" s="67" t="s">
        <v>204</v>
      </c>
    </row>
    <row r="23" spans="1:7" ht="210" customHeight="1" x14ac:dyDescent="0.25">
      <c r="A23" s="79" t="s">
        <v>1104</v>
      </c>
      <c r="B23" s="67" t="s">
        <v>999</v>
      </c>
      <c r="C23" s="67">
        <v>1057</v>
      </c>
      <c r="D23" s="70">
        <f>hidden1!B9</f>
        <v>26228957</v>
      </c>
      <c r="E23" s="67" t="s">
        <v>204</v>
      </c>
      <c r="F23" s="70">
        <f>hidden1!D9</f>
        <v>26228190</v>
      </c>
      <c r="G23" s="70">
        <f>hidden1!E9</f>
        <v>0</v>
      </c>
    </row>
    <row r="24" spans="1:7" ht="231.75" customHeight="1" x14ac:dyDescent="0.25">
      <c r="A24" s="79" t="s">
        <v>1120</v>
      </c>
      <c r="B24" s="67" t="s">
        <v>1000</v>
      </c>
      <c r="C24" s="67">
        <v>1058</v>
      </c>
      <c r="D24" s="70">
        <f>hidden1!B10</f>
        <v>617290652</v>
      </c>
      <c r="E24" s="67" t="s">
        <v>204</v>
      </c>
      <c r="F24" s="70">
        <f>hidden1!D10</f>
        <v>627281895</v>
      </c>
      <c r="G24" s="70">
        <f>hidden1!E10</f>
        <v>0</v>
      </c>
    </row>
    <row r="25" spans="1:7" ht="200.25" customHeight="1" x14ac:dyDescent="0.25">
      <c r="A25" s="79" t="s">
        <v>1121</v>
      </c>
      <c r="B25" s="67" t="s">
        <v>27</v>
      </c>
      <c r="C25" s="67">
        <v>1060</v>
      </c>
      <c r="D25" s="70">
        <f>hidden1!B11</f>
        <v>4001437460</v>
      </c>
      <c r="E25" s="67" t="s">
        <v>204</v>
      </c>
      <c r="F25" s="70">
        <f>hidden1!D11</f>
        <v>3700014997</v>
      </c>
      <c r="G25" s="70">
        <f>hidden1!E11</f>
        <v>15452895</v>
      </c>
    </row>
    <row r="26" spans="1:7" ht="112.35" customHeight="1" x14ac:dyDescent="0.25">
      <c r="A26" s="79" t="s">
        <v>1123</v>
      </c>
      <c r="B26" s="67" t="s">
        <v>263</v>
      </c>
      <c r="C26" s="67">
        <v>1065</v>
      </c>
      <c r="D26" s="70">
        <f>hidden1!B12</f>
        <v>67198260</v>
      </c>
      <c r="E26" s="70">
        <f>hidden1!C12</f>
        <v>49123355</v>
      </c>
      <c r="F26" s="67" t="s">
        <v>204</v>
      </c>
      <c r="G26" s="67" t="s">
        <v>204</v>
      </c>
    </row>
    <row r="27" spans="1:7" ht="123" customHeight="1" x14ac:dyDescent="0.25">
      <c r="A27" s="79" t="s">
        <v>1122</v>
      </c>
      <c r="B27" s="67" t="s">
        <v>264</v>
      </c>
      <c r="C27" s="67">
        <v>1066</v>
      </c>
      <c r="D27" s="70">
        <f>hidden1!B13</f>
        <v>342752630</v>
      </c>
      <c r="E27" s="67" t="s">
        <v>204</v>
      </c>
      <c r="F27" s="70">
        <f>hidden1!D13</f>
        <v>153568938</v>
      </c>
      <c r="G27" s="70">
        <f>hidden1!E13</f>
        <v>845941</v>
      </c>
    </row>
    <row r="28" spans="1:7" ht="63.9" customHeight="1" x14ac:dyDescent="0.25">
      <c r="A28" s="80" t="s">
        <v>558</v>
      </c>
      <c r="B28" s="67" t="s">
        <v>559</v>
      </c>
      <c r="C28" s="67">
        <v>1067</v>
      </c>
      <c r="D28" s="70">
        <f>hidden1!B14</f>
        <v>250915</v>
      </c>
      <c r="E28" s="70">
        <f>hidden1!C14</f>
        <v>89202</v>
      </c>
      <c r="F28" s="67" t="s">
        <v>204</v>
      </c>
      <c r="G28" s="67" t="s">
        <v>204</v>
      </c>
    </row>
    <row r="29" spans="1:7" ht="63.9" customHeight="1" x14ac:dyDescent="0.25">
      <c r="A29" s="80" t="s">
        <v>560</v>
      </c>
      <c r="B29" s="67" t="s">
        <v>561</v>
      </c>
      <c r="C29" s="67">
        <v>1068</v>
      </c>
      <c r="D29" s="70">
        <f>hidden1!B15</f>
        <v>1189473</v>
      </c>
      <c r="E29" s="67" t="s">
        <v>204</v>
      </c>
      <c r="F29" s="70">
        <f>hidden1!D15</f>
        <v>555992</v>
      </c>
      <c r="G29" s="70">
        <f>hidden1!E15</f>
        <v>30</v>
      </c>
    </row>
    <row r="30" spans="1:7" ht="62.4" customHeight="1" x14ac:dyDescent="0.25">
      <c r="A30" s="77" t="s">
        <v>550</v>
      </c>
      <c r="B30" s="67" t="s">
        <v>551</v>
      </c>
      <c r="C30" s="67">
        <v>1070</v>
      </c>
      <c r="D30" s="70">
        <f>hidden1!B16</f>
        <v>197301039</v>
      </c>
      <c r="E30" s="70">
        <f>hidden1!C16</f>
        <v>113623652</v>
      </c>
      <c r="F30" s="70">
        <f>hidden1!D16</f>
        <v>82465258</v>
      </c>
      <c r="G30" s="70">
        <f>hidden1!E16</f>
        <v>0</v>
      </c>
    </row>
    <row r="31" spans="1:7" ht="172.5" customHeight="1" x14ac:dyDescent="0.25">
      <c r="A31" s="77" t="s">
        <v>1105</v>
      </c>
      <c r="B31" s="67" t="s">
        <v>929</v>
      </c>
      <c r="C31" s="67">
        <v>1071</v>
      </c>
      <c r="D31" s="70">
        <f>hidden1!B17</f>
        <v>2918</v>
      </c>
      <c r="E31" s="70">
        <f>hidden1!C17</f>
        <v>-1596</v>
      </c>
      <c r="F31" s="67" t="s">
        <v>204</v>
      </c>
      <c r="G31" s="67" t="s">
        <v>204</v>
      </c>
    </row>
    <row r="32" spans="1:7" ht="185.25" customHeight="1" x14ac:dyDescent="0.25">
      <c r="A32" s="77" t="s">
        <v>1106</v>
      </c>
      <c r="B32" s="67" t="s">
        <v>930</v>
      </c>
      <c r="C32" s="67">
        <v>1072</v>
      </c>
      <c r="D32" s="70">
        <f>hidden1!B18</f>
        <v>117934365</v>
      </c>
      <c r="E32" s="70">
        <f>hidden1!C18</f>
        <v>119001640</v>
      </c>
      <c r="F32" s="67" t="s">
        <v>204</v>
      </c>
      <c r="G32" s="67" t="s">
        <v>204</v>
      </c>
    </row>
    <row r="33" spans="1:7" ht="216" customHeight="1" x14ac:dyDescent="0.25">
      <c r="A33" s="77" t="s">
        <v>1107</v>
      </c>
      <c r="B33" s="67" t="s">
        <v>1001</v>
      </c>
      <c r="C33" s="67">
        <v>1073</v>
      </c>
      <c r="D33" s="70">
        <f>hidden1!B19</f>
        <v>27729</v>
      </c>
      <c r="E33" s="67" t="s">
        <v>204</v>
      </c>
      <c r="F33" s="70">
        <f>hidden1!D19</f>
        <v>25769</v>
      </c>
      <c r="G33" s="70">
        <f>hidden1!E19</f>
        <v>0</v>
      </c>
    </row>
    <row r="34" spans="1:7" ht="186.75" customHeight="1" x14ac:dyDescent="0.25">
      <c r="A34" s="77" t="s">
        <v>931</v>
      </c>
      <c r="B34" s="67" t="s">
        <v>932</v>
      </c>
      <c r="C34" s="67">
        <v>1074</v>
      </c>
      <c r="D34" s="70">
        <f>hidden1!B20</f>
        <v>6318312</v>
      </c>
      <c r="E34" s="70">
        <f>hidden1!C20</f>
        <v>6318366</v>
      </c>
      <c r="F34" s="67" t="s">
        <v>204</v>
      </c>
      <c r="G34" s="67" t="s">
        <v>204</v>
      </c>
    </row>
    <row r="35" spans="1:7" ht="182.25" customHeight="1" x14ac:dyDescent="0.25">
      <c r="A35" s="77" t="s">
        <v>933</v>
      </c>
      <c r="B35" s="67" t="s">
        <v>1002</v>
      </c>
      <c r="C35" s="67">
        <v>1075</v>
      </c>
      <c r="D35" s="70">
        <f>hidden1!B21</f>
        <v>35784690</v>
      </c>
      <c r="E35" s="67" t="s">
        <v>204</v>
      </c>
      <c r="F35" s="70">
        <f>hidden1!D21</f>
        <v>35790676</v>
      </c>
      <c r="G35" s="70">
        <f>hidden1!E21</f>
        <v>319</v>
      </c>
    </row>
    <row r="36" spans="1:7" ht="112.35" customHeight="1" x14ac:dyDescent="0.25">
      <c r="A36" s="77" t="s">
        <v>265</v>
      </c>
      <c r="B36" s="67" t="s">
        <v>28</v>
      </c>
      <c r="C36" s="67">
        <v>1080</v>
      </c>
      <c r="D36" s="70">
        <f>hidden1!B22</f>
        <v>27806182</v>
      </c>
      <c r="E36" s="70">
        <f>hidden1!C22</f>
        <v>23251389</v>
      </c>
      <c r="F36" s="67" t="s">
        <v>204</v>
      </c>
      <c r="G36" s="67" t="s">
        <v>204</v>
      </c>
    </row>
    <row r="37" spans="1:7" ht="50.1" customHeight="1" x14ac:dyDescent="0.25">
      <c r="A37" s="77" t="s">
        <v>266</v>
      </c>
      <c r="B37" s="67" t="s">
        <v>29</v>
      </c>
      <c r="C37" s="67">
        <v>1090</v>
      </c>
      <c r="D37" s="70">
        <f>hidden1!B23</f>
        <v>142842036</v>
      </c>
      <c r="E37" s="70">
        <f>hidden1!C23</f>
        <v>96911943</v>
      </c>
      <c r="F37" s="67" t="s">
        <v>204</v>
      </c>
      <c r="G37" s="67" t="s">
        <v>204</v>
      </c>
    </row>
    <row r="38" spans="1:7" ht="53.4" customHeight="1" x14ac:dyDescent="0.25">
      <c r="A38" s="77" t="s">
        <v>267</v>
      </c>
      <c r="B38" s="67" t="s">
        <v>268</v>
      </c>
      <c r="C38" s="67">
        <v>1100</v>
      </c>
      <c r="D38" s="70">
        <f>hidden1!B24</f>
        <v>159432375</v>
      </c>
      <c r="E38" s="70">
        <f>hidden1!C24</f>
        <v>144031205</v>
      </c>
      <c r="F38" s="67" t="s">
        <v>204</v>
      </c>
      <c r="G38" s="67" t="s">
        <v>204</v>
      </c>
    </row>
    <row r="39" spans="1:7" ht="56.25" customHeight="1" x14ac:dyDescent="0.25">
      <c r="A39" s="77" t="s">
        <v>269</v>
      </c>
      <c r="B39" s="67" t="s">
        <v>30</v>
      </c>
      <c r="C39" s="67">
        <v>1110</v>
      </c>
      <c r="D39" s="70">
        <f>hidden1!B25</f>
        <v>2901886</v>
      </c>
      <c r="E39" s="70">
        <f>hidden1!C25</f>
        <v>2842779</v>
      </c>
      <c r="F39" s="67" t="s">
        <v>204</v>
      </c>
      <c r="G39" s="67" t="s">
        <v>204</v>
      </c>
    </row>
    <row r="40" spans="1:7" ht="66" customHeight="1" x14ac:dyDescent="0.25">
      <c r="A40" s="77" t="s">
        <v>270</v>
      </c>
      <c r="B40" s="67" t="s">
        <v>31</v>
      </c>
      <c r="C40" s="67">
        <v>1120</v>
      </c>
      <c r="D40" s="70">
        <f>hidden1!B26</f>
        <v>110528202</v>
      </c>
      <c r="E40" s="70">
        <f>hidden1!C26</f>
        <v>117424002</v>
      </c>
      <c r="F40" s="67" t="s">
        <v>204</v>
      </c>
      <c r="G40" s="67" t="s">
        <v>204</v>
      </c>
    </row>
    <row r="41" spans="1:7" ht="49.5" customHeight="1" x14ac:dyDescent="0.25">
      <c r="A41" s="77" t="s">
        <v>510</v>
      </c>
      <c r="B41" s="67" t="s">
        <v>511</v>
      </c>
      <c r="C41" s="67">
        <v>1125</v>
      </c>
      <c r="D41" s="70">
        <f>hidden1!B27</f>
        <v>3946525</v>
      </c>
      <c r="E41" s="70">
        <f>hidden1!C27</f>
        <v>3804520</v>
      </c>
      <c r="F41" s="67" t="s">
        <v>204</v>
      </c>
      <c r="G41" s="67" t="s">
        <v>204</v>
      </c>
    </row>
    <row r="42" spans="1:7" ht="183" customHeight="1" x14ac:dyDescent="0.25">
      <c r="A42" s="77" t="s">
        <v>536</v>
      </c>
      <c r="B42" s="67" t="s">
        <v>537</v>
      </c>
      <c r="C42" s="67">
        <v>1126</v>
      </c>
      <c r="D42" s="70">
        <f>hidden1!B28</f>
        <v>48849166</v>
      </c>
      <c r="E42" s="70">
        <f>hidden1!C28</f>
        <v>45765814</v>
      </c>
      <c r="F42" s="67" t="s">
        <v>204</v>
      </c>
      <c r="G42" s="67" t="s">
        <v>204</v>
      </c>
    </row>
    <row r="43" spans="1:7" ht="36" customHeight="1" x14ac:dyDescent="0.25">
      <c r="A43" s="77" t="s">
        <v>1069</v>
      </c>
      <c r="B43" s="67" t="s">
        <v>1070</v>
      </c>
      <c r="C43" s="67">
        <v>1127</v>
      </c>
      <c r="D43" s="70">
        <f>hidden1!B29</f>
        <v>0</v>
      </c>
      <c r="E43" s="70">
        <f>hidden1!C29</f>
        <v>0</v>
      </c>
      <c r="F43" s="67" t="s">
        <v>204</v>
      </c>
      <c r="G43" s="67" t="s">
        <v>204</v>
      </c>
    </row>
    <row r="44" spans="1:7" ht="48" customHeight="1" x14ac:dyDescent="0.25">
      <c r="A44" s="81" t="s">
        <v>1099</v>
      </c>
      <c r="B44" s="67" t="s">
        <v>32</v>
      </c>
      <c r="C44" s="67">
        <v>1130</v>
      </c>
      <c r="D44" s="70">
        <f>hidden1!B30</f>
        <v>4657440599</v>
      </c>
      <c r="E44" s="70">
        <f>hidden1!C30</f>
        <v>95698701</v>
      </c>
      <c r="F44" s="70">
        <f>hidden1!D30</f>
        <v>4264041418</v>
      </c>
      <c r="G44" s="70">
        <f>hidden1!E30</f>
        <v>887753443</v>
      </c>
    </row>
    <row r="45" spans="1:7" ht="17.399999999999999" customHeight="1" x14ac:dyDescent="0.25">
      <c r="A45" s="82" t="s">
        <v>208</v>
      </c>
      <c r="B45" s="67"/>
      <c r="C45" s="67"/>
      <c r="D45" s="67"/>
      <c r="E45" s="67"/>
      <c r="F45" s="67"/>
      <c r="G45" s="67"/>
    </row>
    <row r="46" spans="1:7" ht="130.35" customHeight="1" x14ac:dyDescent="0.25">
      <c r="A46" s="77" t="s">
        <v>935</v>
      </c>
      <c r="B46" s="67" t="s">
        <v>33</v>
      </c>
      <c r="C46" s="67">
        <v>1140</v>
      </c>
      <c r="D46" s="70">
        <f>hidden1!B31</f>
        <v>3654781066</v>
      </c>
      <c r="E46" s="67" t="s">
        <v>204</v>
      </c>
      <c r="F46" s="70">
        <f>hidden1!D31</f>
        <v>3357927706</v>
      </c>
      <c r="G46" s="70">
        <f>hidden1!E31</f>
        <v>775572303</v>
      </c>
    </row>
    <row r="47" spans="1:7" ht="145.35" customHeight="1" x14ac:dyDescent="0.25">
      <c r="A47" s="77" t="s">
        <v>190</v>
      </c>
      <c r="B47" s="67" t="s">
        <v>34</v>
      </c>
      <c r="C47" s="67">
        <v>1150</v>
      </c>
      <c r="D47" s="70">
        <f>hidden1!B32</f>
        <v>18940429</v>
      </c>
      <c r="E47" s="67" t="s">
        <v>204</v>
      </c>
      <c r="F47" s="70">
        <f>hidden1!D32</f>
        <v>13530095</v>
      </c>
      <c r="G47" s="70">
        <f>hidden1!E32</f>
        <v>3742762</v>
      </c>
    </row>
    <row r="48" spans="1:7" ht="63.75" customHeight="1" x14ac:dyDescent="0.25">
      <c r="A48" s="77" t="s">
        <v>191</v>
      </c>
      <c r="B48" s="67" t="s">
        <v>35</v>
      </c>
      <c r="C48" s="67">
        <v>1170</v>
      </c>
      <c r="D48" s="70">
        <f>hidden1!B33</f>
        <v>94976860</v>
      </c>
      <c r="E48" s="67" t="s">
        <v>204</v>
      </c>
      <c r="F48" s="70">
        <f>hidden1!D33</f>
        <v>72962933</v>
      </c>
      <c r="G48" s="70">
        <f>hidden1!E33</f>
        <v>13356808</v>
      </c>
    </row>
    <row r="49" spans="1:7" ht="123" customHeight="1" x14ac:dyDescent="0.25">
      <c r="A49" s="77" t="s">
        <v>271</v>
      </c>
      <c r="B49" s="67" t="s">
        <v>36</v>
      </c>
      <c r="C49" s="67">
        <v>1180</v>
      </c>
      <c r="D49" s="67" t="s">
        <v>204</v>
      </c>
      <c r="E49" s="67" t="s">
        <v>204</v>
      </c>
      <c r="F49" s="70">
        <f>hidden1!D34</f>
        <v>81320886</v>
      </c>
      <c r="G49" s="70">
        <f>hidden1!E34</f>
        <v>9885296</v>
      </c>
    </row>
    <row r="50" spans="1:7" ht="159" customHeight="1" x14ac:dyDescent="0.25">
      <c r="A50" s="77" t="s">
        <v>779</v>
      </c>
      <c r="B50" s="67" t="s">
        <v>512</v>
      </c>
      <c r="C50" s="67">
        <v>1190</v>
      </c>
      <c r="D50" s="70">
        <f>hidden1!B35</f>
        <v>165522</v>
      </c>
      <c r="E50" s="67" t="s">
        <v>204</v>
      </c>
      <c r="F50" s="70">
        <f>hidden1!D35</f>
        <v>59609</v>
      </c>
      <c r="G50" s="70">
        <f>hidden1!E35</f>
        <v>17876</v>
      </c>
    </row>
    <row r="51" spans="1:7" ht="78" customHeight="1" x14ac:dyDescent="0.25">
      <c r="A51" s="77" t="s">
        <v>936</v>
      </c>
      <c r="B51" s="67" t="s">
        <v>937</v>
      </c>
      <c r="C51" s="67">
        <v>1191</v>
      </c>
      <c r="D51" s="70">
        <f>hidden1!B36</f>
        <v>222547558</v>
      </c>
      <c r="E51" s="70">
        <f>hidden1!C36</f>
        <v>44301075</v>
      </c>
      <c r="F51" s="70">
        <f>hidden1!D36</f>
        <v>296476412</v>
      </c>
      <c r="G51" s="70">
        <f>hidden1!E36</f>
        <v>38293980</v>
      </c>
    </row>
    <row r="52" spans="1:7" ht="84.75" customHeight="1" x14ac:dyDescent="0.25">
      <c r="A52" s="77" t="s">
        <v>778</v>
      </c>
      <c r="B52" s="67" t="s">
        <v>780</v>
      </c>
      <c r="C52" s="67">
        <v>1192</v>
      </c>
      <c r="D52" s="70">
        <f>hidden1!B37</f>
        <v>1418</v>
      </c>
      <c r="E52" s="70">
        <f>hidden1!C37</f>
        <v>648</v>
      </c>
      <c r="F52" s="67" t="s">
        <v>204</v>
      </c>
      <c r="G52" s="67" t="s">
        <v>204</v>
      </c>
    </row>
    <row r="53" spans="1:7" ht="165" customHeight="1" x14ac:dyDescent="0.25">
      <c r="A53" s="77" t="s">
        <v>781</v>
      </c>
      <c r="B53" s="67" t="s">
        <v>782</v>
      </c>
      <c r="C53" s="67">
        <v>1193</v>
      </c>
      <c r="D53" s="70">
        <f>hidden1!B38</f>
        <v>3215937</v>
      </c>
      <c r="E53" s="70">
        <f>hidden1!C38</f>
        <v>-139625</v>
      </c>
      <c r="F53" s="67" t="s">
        <v>204</v>
      </c>
      <c r="G53" s="67" t="s">
        <v>204</v>
      </c>
    </row>
    <row r="54" spans="1:7" ht="161.25" customHeight="1" x14ac:dyDescent="0.25">
      <c r="A54" s="77" t="s">
        <v>938</v>
      </c>
      <c r="B54" s="67" t="s">
        <v>784</v>
      </c>
      <c r="C54" s="67">
        <v>1194</v>
      </c>
      <c r="D54" s="70">
        <f>hidden1!B39</f>
        <v>583338606</v>
      </c>
      <c r="E54" s="70">
        <f>hidden1!C39</f>
        <v>49398673</v>
      </c>
      <c r="F54" s="70">
        <f>hidden1!D39</f>
        <v>330591143</v>
      </c>
      <c r="G54" s="70">
        <f>hidden1!E39</f>
        <v>31728306</v>
      </c>
    </row>
    <row r="55" spans="1:7" ht="135" customHeight="1" x14ac:dyDescent="0.25">
      <c r="A55" s="77" t="s">
        <v>783</v>
      </c>
      <c r="B55" s="67" t="s">
        <v>785</v>
      </c>
      <c r="C55" s="67">
        <v>1195</v>
      </c>
      <c r="D55" s="70">
        <f>hidden1!B40</f>
        <v>223406</v>
      </c>
      <c r="E55" s="67" t="s">
        <v>204</v>
      </c>
      <c r="F55" s="70">
        <f>hidden1!D40</f>
        <v>195779</v>
      </c>
      <c r="G55" s="70">
        <f>hidden1!E40</f>
        <v>6455</v>
      </c>
    </row>
    <row r="56" spans="1:7" ht="142.5" customHeight="1" x14ac:dyDescent="0.25">
      <c r="A56" s="77" t="s">
        <v>788</v>
      </c>
      <c r="B56" s="67" t="s">
        <v>786</v>
      </c>
      <c r="C56" s="67">
        <v>1196</v>
      </c>
      <c r="D56" s="70">
        <f>hidden1!B41</f>
        <v>830108</v>
      </c>
      <c r="E56" s="70">
        <f>hidden1!C41</f>
        <v>104022</v>
      </c>
      <c r="F56" s="70">
        <f>hidden1!D41</f>
        <v>696161</v>
      </c>
      <c r="G56" s="70">
        <f>hidden1!E41</f>
        <v>60248</v>
      </c>
    </row>
    <row r="57" spans="1:7" ht="145.5" customHeight="1" x14ac:dyDescent="0.25">
      <c r="A57" s="77" t="s">
        <v>789</v>
      </c>
      <c r="B57" s="67" t="s">
        <v>787</v>
      </c>
      <c r="C57" s="67">
        <v>1197</v>
      </c>
      <c r="D57" s="70">
        <f>hidden1!B42</f>
        <v>1728893</v>
      </c>
      <c r="E57" s="70">
        <f>hidden1!C42</f>
        <v>220946</v>
      </c>
      <c r="F57" s="70">
        <f>hidden1!D42</f>
        <v>1478622</v>
      </c>
      <c r="G57" s="70">
        <f>hidden1!E42</f>
        <v>72069</v>
      </c>
    </row>
    <row r="58" spans="1:7" ht="129" customHeight="1" x14ac:dyDescent="0.25">
      <c r="A58" s="77" t="s">
        <v>882</v>
      </c>
      <c r="B58" s="67" t="s">
        <v>883</v>
      </c>
      <c r="C58" s="67">
        <v>1198</v>
      </c>
      <c r="D58" s="70">
        <f>hidden1!B43</f>
        <v>-9272</v>
      </c>
      <c r="E58" s="70">
        <f>hidden1!C43</f>
        <v>1812962</v>
      </c>
      <c r="F58" s="70">
        <f>hidden1!D43</f>
        <v>0</v>
      </c>
      <c r="G58" s="70">
        <f>hidden1!E43</f>
        <v>0</v>
      </c>
    </row>
    <row r="59" spans="1:7" ht="129" customHeight="1" x14ac:dyDescent="0.25">
      <c r="A59" s="77" t="s">
        <v>939</v>
      </c>
      <c r="B59" s="67" t="s">
        <v>940</v>
      </c>
      <c r="C59" s="67">
        <v>1199</v>
      </c>
      <c r="D59" s="70">
        <f>hidden1!B44</f>
        <v>76700068</v>
      </c>
      <c r="E59" s="70">
        <f>hidden1!C44</f>
        <v>0</v>
      </c>
      <c r="F59" s="70">
        <f>hidden1!D44</f>
        <v>108802072</v>
      </c>
      <c r="G59" s="70">
        <f>hidden1!E44</f>
        <v>15017340</v>
      </c>
    </row>
    <row r="60" spans="1:7" ht="57.6" customHeight="1" x14ac:dyDescent="0.25">
      <c r="A60" s="83" t="s">
        <v>1084</v>
      </c>
      <c r="B60" s="67" t="s">
        <v>37</v>
      </c>
      <c r="C60" s="67">
        <v>1200</v>
      </c>
      <c r="D60" s="70">
        <f>hidden1!B45</f>
        <v>5391461318</v>
      </c>
      <c r="E60" s="70">
        <f>hidden1!C45</f>
        <v>4164479114</v>
      </c>
      <c r="F60" s="70">
        <f>hidden1!D45</f>
        <v>859810809</v>
      </c>
      <c r="G60" s="70">
        <f>hidden1!E45</f>
        <v>2903238</v>
      </c>
    </row>
    <row r="61" spans="1:7" ht="50.4" customHeight="1" x14ac:dyDescent="0.25">
      <c r="A61" s="84" t="s">
        <v>272</v>
      </c>
      <c r="B61" s="67" t="s">
        <v>38</v>
      </c>
      <c r="C61" s="67">
        <v>1210</v>
      </c>
      <c r="D61" s="70">
        <f>hidden1!B46</f>
        <v>5623251744</v>
      </c>
      <c r="E61" s="70">
        <f>hidden1!C46</f>
        <v>5308978295</v>
      </c>
      <c r="F61" s="67" t="s">
        <v>204</v>
      </c>
      <c r="G61" s="67" t="s">
        <v>204</v>
      </c>
    </row>
    <row r="62" spans="1:7" ht="135.75" customHeight="1" x14ac:dyDescent="0.25">
      <c r="A62" s="85" t="s">
        <v>1108</v>
      </c>
      <c r="B62" s="67"/>
      <c r="C62" s="67">
        <v>1220</v>
      </c>
      <c r="D62" s="70">
        <f>hidden1!B47</f>
        <v>-231790426</v>
      </c>
      <c r="E62" s="70">
        <f>hidden1!C47</f>
        <v>-1144499181</v>
      </c>
      <c r="F62" s="70">
        <f>hidden1!D47</f>
        <v>859810809</v>
      </c>
      <c r="G62" s="70">
        <f>hidden1!E47</f>
        <v>2903238</v>
      </c>
    </row>
    <row r="63" spans="1:7" ht="16.350000000000001" customHeight="1" x14ac:dyDescent="0.25">
      <c r="A63" s="82" t="s">
        <v>273</v>
      </c>
      <c r="B63" s="67"/>
      <c r="C63" s="67"/>
      <c r="D63" s="67"/>
      <c r="E63" s="67"/>
      <c r="F63" s="67"/>
      <c r="G63" s="67"/>
    </row>
    <row r="64" spans="1:7" ht="110.25" customHeight="1" x14ac:dyDescent="0.25">
      <c r="A64" s="79" t="s">
        <v>482</v>
      </c>
      <c r="B64" s="67" t="s">
        <v>39</v>
      </c>
      <c r="C64" s="67">
        <v>1230</v>
      </c>
      <c r="D64" s="70">
        <f>hidden1!B48</f>
        <v>4013915</v>
      </c>
      <c r="E64" s="67" t="s">
        <v>204</v>
      </c>
      <c r="F64" s="70">
        <f>hidden1!D48</f>
        <v>3528515</v>
      </c>
      <c r="G64" s="70">
        <f>hidden1!E48</f>
        <v>0</v>
      </c>
    </row>
    <row r="65" spans="1:7" ht="15.6" customHeight="1" x14ac:dyDescent="0.25">
      <c r="A65" s="78" t="s">
        <v>203</v>
      </c>
      <c r="B65" s="67"/>
      <c r="C65" s="67"/>
      <c r="D65" s="67"/>
      <c r="E65" s="67"/>
      <c r="F65" s="67"/>
      <c r="G65" s="67"/>
    </row>
    <row r="66" spans="1:7" ht="97.35" customHeight="1" x14ac:dyDescent="0.25">
      <c r="A66" s="86" t="s">
        <v>908</v>
      </c>
      <c r="B66" s="67" t="s">
        <v>40</v>
      </c>
      <c r="C66" s="67">
        <v>1235</v>
      </c>
      <c r="D66" s="70">
        <f>hidden1!B49</f>
        <v>2387067</v>
      </c>
      <c r="E66" s="67" t="s">
        <v>204</v>
      </c>
      <c r="F66" s="70">
        <f>hidden1!D49</f>
        <v>2241932</v>
      </c>
      <c r="G66" s="70">
        <f>hidden1!E49</f>
        <v>0</v>
      </c>
    </row>
    <row r="67" spans="1:7" ht="47.1" customHeight="1" x14ac:dyDescent="0.25">
      <c r="A67" s="86" t="s">
        <v>223</v>
      </c>
      <c r="B67" s="67" t="s">
        <v>41</v>
      </c>
      <c r="C67" s="67">
        <v>1240</v>
      </c>
      <c r="D67" s="70">
        <f>hidden1!B50</f>
        <v>1626778</v>
      </c>
      <c r="E67" s="67" t="s">
        <v>204</v>
      </c>
      <c r="F67" s="70">
        <f>hidden1!D50</f>
        <v>1289685</v>
      </c>
      <c r="G67" s="70">
        <f>hidden1!E50</f>
        <v>0</v>
      </c>
    </row>
    <row r="68" spans="1:7" ht="83.1" customHeight="1" x14ac:dyDescent="0.25">
      <c r="A68" s="87" t="s">
        <v>274</v>
      </c>
      <c r="B68" s="67" t="s">
        <v>192</v>
      </c>
      <c r="C68" s="67">
        <v>1241</v>
      </c>
      <c r="D68" s="70">
        <f>hidden1!B51</f>
        <v>70</v>
      </c>
      <c r="E68" s="67" t="s">
        <v>204</v>
      </c>
      <c r="F68" s="70">
        <f>hidden1!D51</f>
        <v>-3102</v>
      </c>
      <c r="G68" s="70">
        <f>hidden1!E51</f>
        <v>0</v>
      </c>
    </row>
    <row r="69" spans="1:7" ht="123.6" customHeight="1" x14ac:dyDescent="0.25">
      <c r="A69" s="87" t="s">
        <v>884</v>
      </c>
      <c r="B69" s="67" t="s">
        <v>886</v>
      </c>
      <c r="C69" s="67">
        <v>1244</v>
      </c>
      <c r="D69" s="70">
        <f>hidden1!B52</f>
        <v>43579034</v>
      </c>
      <c r="E69" s="70">
        <f>hidden1!C52</f>
        <v>35869095</v>
      </c>
      <c r="F69" s="70">
        <f>hidden1!D52</f>
        <v>7346681</v>
      </c>
      <c r="G69" s="70">
        <f>hidden1!E52</f>
        <v>0</v>
      </c>
    </row>
    <row r="70" spans="1:7" ht="109.65" customHeight="1" x14ac:dyDescent="0.25">
      <c r="A70" s="87" t="s">
        <v>885</v>
      </c>
      <c r="B70" s="67" t="s">
        <v>887</v>
      </c>
      <c r="C70" s="67">
        <v>1245</v>
      </c>
      <c r="D70" s="70">
        <f>hidden1!B53</f>
        <v>5402184</v>
      </c>
      <c r="E70" s="70">
        <f>hidden1!C53</f>
        <v>4485441</v>
      </c>
      <c r="F70" s="70">
        <f>hidden1!D53</f>
        <v>918705</v>
      </c>
      <c r="G70" s="70">
        <f>hidden1!E53</f>
        <v>0</v>
      </c>
    </row>
    <row r="71" spans="1:7" ht="28.65" customHeight="1" x14ac:dyDescent="0.25">
      <c r="A71" s="87" t="s">
        <v>941</v>
      </c>
      <c r="B71" s="67" t="s">
        <v>943</v>
      </c>
      <c r="C71" s="67">
        <v>1246</v>
      </c>
      <c r="D71" s="70">
        <f>hidden1!B54</f>
        <v>0</v>
      </c>
      <c r="E71" s="70">
        <f>hidden1!C54</f>
        <v>0</v>
      </c>
      <c r="F71" s="67" t="s">
        <v>204</v>
      </c>
      <c r="G71" s="67" t="s">
        <v>204</v>
      </c>
    </row>
    <row r="72" spans="1:7" ht="52.35" customHeight="1" x14ac:dyDescent="0.25">
      <c r="A72" s="87" t="s">
        <v>942</v>
      </c>
      <c r="B72" s="67" t="s">
        <v>944</v>
      </c>
      <c r="C72" s="67">
        <v>1247</v>
      </c>
      <c r="D72" s="70">
        <f>hidden1!B55</f>
        <v>3010555</v>
      </c>
      <c r="E72" s="70">
        <f>hidden1!C55</f>
        <v>2985931</v>
      </c>
      <c r="F72" s="67" t="s">
        <v>204</v>
      </c>
      <c r="G72" s="67" t="s">
        <v>204</v>
      </c>
    </row>
    <row r="73" spans="1:7" ht="45.75" customHeight="1" x14ac:dyDescent="0.25">
      <c r="A73" s="79" t="s">
        <v>275</v>
      </c>
      <c r="B73" s="67" t="s">
        <v>276</v>
      </c>
      <c r="C73" s="67">
        <v>1250</v>
      </c>
      <c r="D73" s="70">
        <f>hidden1!B56</f>
        <v>147668</v>
      </c>
      <c r="E73" s="67" t="s">
        <v>204</v>
      </c>
      <c r="F73" s="70">
        <f>hidden1!D56</f>
        <v>74490</v>
      </c>
      <c r="G73" s="70">
        <f>hidden1!E56</f>
        <v>0</v>
      </c>
    </row>
    <row r="74" spans="1:7" ht="69.599999999999994" customHeight="1" x14ac:dyDescent="0.25">
      <c r="A74" s="79" t="s">
        <v>909</v>
      </c>
      <c r="B74" s="67" t="s">
        <v>583</v>
      </c>
      <c r="C74" s="67">
        <v>1253</v>
      </c>
      <c r="D74" s="70">
        <f>hidden1!B57</f>
        <v>220037</v>
      </c>
      <c r="E74" s="67" t="s">
        <v>204</v>
      </c>
      <c r="F74" s="70">
        <f>hidden1!D57</f>
        <v>212827</v>
      </c>
      <c r="G74" s="70">
        <f>hidden1!E57</f>
        <v>0</v>
      </c>
    </row>
    <row r="75" spans="1:7" ht="51.6" customHeight="1" x14ac:dyDescent="0.25">
      <c r="A75" s="79" t="s">
        <v>910</v>
      </c>
      <c r="B75" s="67" t="s">
        <v>584</v>
      </c>
      <c r="C75" s="67">
        <v>1255</v>
      </c>
      <c r="D75" s="70">
        <f>hidden1!B58</f>
        <v>228249</v>
      </c>
      <c r="E75" s="67" t="s">
        <v>204</v>
      </c>
      <c r="F75" s="70">
        <f>hidden1!D58</f>
        <v>239236</v>
      </c>
      <c r="G75" s="70">
        <f>hidden1!E58</f>
        <v>0</v>
      </c>
    </row>
    <row r="76" spans="1:7" ht="32.4" customHeight="1" x14ac:dyDescent="0.25">
      <c r="A76" s="79" t="s">
        <v>277</v>
      </c>
      <c r="B76" s="67" t="s">
        <v>42</v>
      </c>
      <c r="C76" s="67">
        <v>1260</v>
      </c>
      <c r="D76" s="70">
        <f>hidden1!B59</f>
        <v>564822853</v>
      </c>
      <c r="E76" s="70">
        <f>hidden1!C59</f>
        <v>560392410</v>
      </c>
      <c r="F76" s="67" t="s">
        <v>204</v>
      </c>
      <c r="G76" s="67" t="s">
        <v>204</v>
      </c>
    </row>
    <row r="77" spans="1:7" ht="32.4" customHeight="1" x14ac:dyDescent="0.25">
      <c r="A77" s="79" t="s">
        <v>278</v>
      </c>
      <c r="B77" s="67" t="s">
        <v>43</v>
      </c>
      <c r="C77" s="67">
        <v>1280</v>
      </c>
      <c r="D77" s="70">
        <f>hidden1!B60</f>
        <v>395276748</v>
      </c>
      <c r="E77" s="70">
        <f>hidden1!C60</f>
        <v>98663941</v>
      </c>
      <c r="F77" s="70">
        <f>hidden1!D60</f>
        <v>294419493</v>
      </c>
      <c r="G77" s="70">
        <f>hidden1!E60</f>
        <v>0</v>
      </c>
    </row>
    <row r="78" spans="1:7" ht="32.1" customHeight="1" x14ac:dyDescent="0.25">
      <c r="A78" s="79" t="s">
        <v>279</v>
      </c>
      <c r="B78" s="67" t="s">
        <v>44</v>
      </c>
      <c r="C78" s="67">
        <v>1290</v>
      </c>
      <c r="D78" s="70">
        <f>hidden1!B61</f>
        <v>-42187686</v>
      </c>
      <c r="E78" s="70">
        <f>hidden1!C61</f>
        <v>-10878032</v>
      </c>
      <c r="F78" s="70">
        <f>hidden1!D61</f>
        <v>-32460743</v>
      </c>
      <c r="G78" s="70">
        <f>hidden1!E61</f>
        <v>0</v>
      </c>
    </row>
    <row r="79" spans="1:7" ht="44.1" customHeight="1" x14ac:dyDescent="0.25">
      <c r="A79" s="79" t="s">
        <v>193</v>
      </c>
      <c r="B79" s="67" t="s">
        <v>45</v>
      </c>
      <c r="C79" s="67">
        <v>1310</v>
      </c>
      <c r="D79" s="70">
        <f>hidden1!B62</f>
        <v>3235340</v>
      </c>
      <c r="E79" s="70">
        <f>hidden1!C62</f>
        <v>3221758</v>
      </c>
      <c r="F79" s="67" t="s">
        <v>204</v>
      </c>
      <c r="G79" s="67" t="s">
        <v>204</v>
      </c>
    </row>
    <row r="80" spans="1:7" ht="38.1" customHeight="1" x14ac:dyDescent="0.25">
      <c r="A80" s="79" t="s">
        <v>194</v>
      </c>
      <c r="B80" s="67" t="s">
        <v>46</v>
      </c>
      <c r="C80" s="67">
        <v>1320</v>
      </c>
      <c r="D80" s="70">
        <f>hidden1!B63</f>
        <v>371391654</v>
      </c>
      <c r="E80" s="70">
        <f>hidden1!C63</f>
        <v>92715215</v>
      </c>
      <c r="F80" s="70">
        <f>hidden1!D63</f>
        <v>276668104</v>
      </c>
      <c r="G80" s="70">
        <f>hidden1!E63</f>
        <v>0</v>
      </c>
    </row>
    <row r="81" spans="1:7" ht="66.150000000000006" customHeight="1" x14ac:dyDescent="0.25">
      <c r="A81" s="79" t="s">
        <v>195</v>
      </c>
      <c r="B81" s="67" t="s">
        <v>47</v>
      </c>
      <c r="C81" s="67">
        <v>1330</v>
      </c>
      <c r="D81" s="70">
        <f>hidden1!B64</f>
        <v>2042123</v>
      </c>
      <c r="E81" s="70">
        <f>hidden1!C64</f>
        <v>499565</v>
      </c>
      <c r="F81" s="70">
        <f>hidden1!D64</f>
        <v>1490736</v>
      </c>
      <c r="G81" s="70">
        <f>hidden1!E64</f>
        <v>0</v>
      </c>
    </row>
    <row r="82" spans="1:7" ht="207" customHeight="1" x14ac:dyDescent="0.25">
      <c r="A82" s="79" t="s">
        <v>911</v>
      </c>
      <c r="B82" s="67" t="s">
        <v>48</v>
      </c>
      <c r="C82" s="67">
        <v>1340</v>
      </c>
      <c r="D82" s="70">
        <f>hidden1!B65</f>
        <v>4436405</v>
      </c>
      <c r="E82" s="67" t="s">
        <v>204</v>
      </c>
      <c r="F82" s="70">
        <f>hidden1!D65</f>
        <v>4470828</v>
      </c>
      <c r="G82" s="70">
        <f>hidden1!E65</f>
        <v>0</v>
      </c>
    </row>
    <row r="83" spans="1:7" ht="66.599999999999994" customHeight="1" x14ac:dyDescent="0.25">
      <c r="A83" s="79" t="s">
        <v>912</v>
      </c>
      <c r="B83" s="67" t="s">
        <v>585</v>
      </c>
      <c r="C83" s="67">
        <v>1343</v>
      </c>
      <c r="D83" s="70">
        <f>hidden1!B66</f>
        <v>738844</v>
      </c>
      <c r="E83" s="67" t="s">
        <v>204</v>
      </c>
      <c r="F83" s="70">
        <f>hidden1!D66</f>
        <v>697864</v>
      </c>
      <c r="G83" s="70">
        <f>hidden1!E66</f>
        <v>0</v>
      </c>
    </row>
    <row r="84" spans="1:7" ht="54" customHeight="1" x14ac:dyDescent="0.25">
      <c r="A84" s="79" t="s">
        <v>913</v>
      </c>
      <c r="B84" s="67" t="s">
        <v>50</v>
      </c>
      <c r="C84" s="67">
        <v>1350</v>
      </c>
      <c r="D84" s="70">
        <f>hidden1!B67</f>
        <v>154016622</v>
      </c>
      <c r="E84" s="67" t="s">
        <v>204</v>
      </c>
      <c r="F84" s="70">
        <f>hidden1!D67</f>
        <v>148082030</v>
      </c>
      <c r="G84" s="70">
        <f>hidden1!E67</f>
        <v>2898531</v>
      </c>
    </row>
    <row r="85" spans="1:7" ht="258" customHeight="1" x14ac:dyDescent="0.25">
      <c r="A85" s="79" t="s">
        <v>914</v>
      </c>
      <c r="B85" s="67" t="s">
        <v>586</v>
      </c>
      <c r="C85" s="67">
        <v>1362</v>
      </c>
      <c r="D85" s="70">
        <f>hidden1!B68</f>
        <v>178239934</v>
      </c>
      <c r="E85" s="70">
        <f>hidden1!C68</f>
        <v>27736136</v>
      </c>
      <c r="F85" s="70">
        <f>hidden1!D68</f>
        <v>145614719</v>
      </c>
      <c r="G85" s="70">
        <f>hidden1!E68</f>
        <v>0</v>
      </c>
    </row>
    <row r="86" spans="1:7" ht="83.1" customHeight="1" x14ac:dyDescent="0.25">
      <c r="A86" s="79" t="s">
        <v>915</v>
      </c>
      <c r="B86" s="67" t="s">
        <v>587</v>
      </c>
      <c r="C86" s="67">
        <v>1364</v>
      </c>
      <c r="D86" s="70">
        <f>hidden1!B69</f>
        <v>1777174</v>
      </c>
      <c r="E86" s="70">
        <f>hidden1!C69</f>
        <v>285251</v>
      </c>
      <c r="F86" s="70">
        <f>hidden1!D69</f>
        <v>1497570</v>
      </c>
      <c r="G86" s="70">
        <f>hidden1!E69</f>
        <v>0</v>
      </c>
    </row>
    <row r="87" spans="1:7" ht="32.4" customHeight="1" x14ac:dyDescent="0.25">
      <c r="A87" s="79" t="s">
        <v>237</v>
      </c>
      <c r="B87" s="67" t="s">
        <v>238</v>
      </c>
      <c r="C87" s="67">
        <v>1370</v>
      </c>
      <c r="D87" s="70">
        <f>hidden1!B70</f>
        <v>1605200</v>
      </c>
      <c r="E87" s="67" t="s">
        <v>204</v>
      </c>
      <c r="F87" s="70">
        <f>hidden1!D70</f>
        <v>1560729</v>
      </c>
      <c r="G87" s="70">
        <f>hidden1!E70</f>
        <v>4707</v>
      </c>
    </row>
    <row r="88" spans="1:7" ht="265.35000000000002" customHeight="1" x14ac:dyDescent="0.25">
      <c r="A88" s="79" t="s">
        <v>916</v>
      </c>
      <c r="B88" s="67" t="s">
        <v>51</v>
      </c>
      <c r="C88" s="67">
        <v>1380</v>
      </c>
      <c r="D88" s="70">
        <f>hidden1!B71</f>
        <v>5754373</v>
      </c>
      <c r="E88" s="67" t="s">
        <v>204</v>
      </c>
      <c r="F88" s="70">
        <f>hidden1!D71</f>
        <v>5450015</v>
      </c>
      <c r="G88" s="70">
        <f>hidden1!E71</f>
        <v>0</v>
      </c>
    </row>
    <row r="89" spans="1:7" ht="49.65" customHeight="1" x14ac:dyDescent="0.25">
      <c r="A89" s="79" t="s">
        <v>588</v>
      </c>
      <c r="B89" s="67" t="s">
        <v>589</v>
      </c>
      <c r="C89" s="67">
        <v>1382</v>
      </c>
      <c r="D89" s="70">
        <f>hidden1!B72</f>
        <v>0</v>
      </c>
      <c r="E89" s="70">
        <f>hidden1!C72</f>
        <v>0</v>
      </c>
      <c r="F89" s="67" t="s">
        <v>204</v>
      </c>
      <c r="G89" s="67" t="s">
        <v>204</v>
      </c>
    </row>
    <row r="90" spans="1:7" ht="45.75" customHeight="1" x14ac:dyDescent="0.25">
      <c r="A90" s="79" t="s">
        <v>280</v>
      </c>
      <c r="B90" s="67" t="s">
        <v>281</v>
      </c>
      <c r="C90" s="67">
        <v>1419</v>
      </c>
      <c r="D90" s="70">
        <f>hidden1!B73</f>
        <v>-9650313</v>
      </c>
      <c r="E90" s="70">
        <f>hidden1!C73</f>
        <v>-9682544</v>
      </c>
      <c r="F90" s="67" t="s">
        <v>204</v>
      </c>
      <c r="G90" s="67" t="s">
        <v>204</v>
      </c>
    </row>
    <row r="91" spans="1:7" ht="41.1" customHeight="1" x14ac:dyDescent="0.25">
      <c r="A91" s="79" t="s">
        <v>282</v>
      </c>
      <c r="B91" s="67" t="s">
        <v>283</v>
      </c>
      <c r="C91" s="67">
        <v>1420</v>
      </c>
      <c r="D91" s="70">
        <f>hidden1!B74</f>
        <v>-57488634</v>
      </c>
      <c r="E91" s="70">
        <f>hidden1!C74</f>
        <v>-58842876</v>
      </c>
      <c r="F91" s="67" t="s">
        <v>204</v>
      </c>
      <c r="G91" s="67" t="s">
        <v>204</v>
      </c>
    </row>
    <row r="92" spans="1:7" ht="47.4" customHeight="1" x14ac:dyDescent="0.25">
      <c r="A92" s="79" t="s">
        <v>284</v>
      </c>
      <c r="B92" s="67" t="s">
        <v>285</v>
      </c>
      <c r="C92" s="67">
        <v>1421</v>
      </c>
      <c r="D92" s="70">
        <f>hidden1!B75</f>
        <v>115827420</v>
      </c>
      <c r="E92" s="70">
        <f>hidden1!C75</f>
        <v>73288010</v>
      </c>
      <c r="F92" s="67" t="s">
        <v>204</v>
      </c>
      <c r="G92" s="67" t="s">
        <v>204</v>
      </c>
    </row>
    <row r="93" spans="1:7" ht="39.6" customHeight="1" x14ac:dyDescent="0.25">
      <c r="A93" s="79" t="s">
        <v>485</v>
      </c>
      <c r="B93" s="69" t="s">
        <v>483</v>
      </c>
      <c r="C93" s="69">
        <v>1422</v>
      </c>
      <c r="D93" s="70">
        <f>hidden1!B76</f>
        <v>3014644</v>
      </c>
      <c r="E93" s="70">
        <f>hidden1!C76</f>
        <v>1177949</v>
      </c>
      <c r="F93" s="67" t="s">
        <v>204</v>
      </c>
      <c r="G93" s="67" t="s">
        <v>204</v>
      </c>
    </row>
    <row r="94" spans="1:7" ht="77.400000000000006" customHeight="1" x14ac:dyDescent="0.25">
      <c r="A94" s="79" t="s">
        <v>917</v>
      </c>
      <c r="B94" s="69" t="s">
        <v>484</v>
      </c>
      <c r="C94" s="69">
        <v>1423</v>
      </c>
      <c r="D94" s="70">
        <f>hidden1!B77</f>
        <v>0</v>
      </c>
      <c r="E94" s="67" t="s">
        <v>204</v>
      </c>
      <c r="F94" s="70">
        <f>hidden1!D77</f>
        <v>-18</v>
      </c>
      <c r="G94" s="70">
        <f>hidden1!E77</f>
        <v>0</v>
      </c>
    </row>
    <row r="95" spans="1:7" ht="83.4" customHeight="1" x14ac:dyDescent="0.25">
      <c r="A95" s="79" t="s">
        <v>918</v>
      </c>
      <c r="B95" s="69" t="s">
        <v>495</v>
      </c>
      <c r="C95" s="69">
        <v>1424</v>
      </c>
      <c r="D95" s="70">
        <f>hidden1!B78</f>
        <v>0</v>
      </c>
      <c r="E95" s="67" t="s">
        <v>204</v>
      </c>
      <c r="F95" s="70">
        <f>hidden1!D78</f>
        <v>-972</v>
      </c>
      <c r="G95" s="70">
        <f>hidden1!E78</f>
        <v>0</v>
      </c>
    </row>
    <row r="96" spans="1:7" ht="54" customHeight="1" x14ac:dyDescent="0.25">
      <c r="A96" s="79" t="s">
        <v>524</v>
      </c>
      <c r="B96" s="67" t="s">
        <v>527</v>
      </c>
      <c r="C96" s="67">
        <v>1425</v>
      </c>
      <c r="D96" s="70">
        <f>hidden1!B79</f>
        <v>3302</v>
      </c>
      <c r="E96" s="70">
        <f>hidden1!C79</f>
        <v>4241</v>
      </c>
      <c r="F96" s="67" t="s">
        <v>204</v>
      </c>
      <c r="G96" s="67" t="s">
        <v>204</v>
      </c>
    </row>
    <row r="97" spans="1:7" ht="54" customHeight="1" x14ac:dyDescent="0.25">
      <c r="A97" s="79" t="s">
        <v>525</v>
      </c>
      <c r="B97" s="67" t="s">
        <v>528</v>
      </c>
      <c r="C97" s="69">
        <v>1426</v>
      </c>
      <c r="D97" s="70">
        <f>hidden1!B80</f>
        <v>89606</v>
      </c>
      <c r="E97" s="70">
        <f>hidden1!C80</f>
        <v>84665</v>
      </c>
      <c r="F97" s="67" t="s">
        <v>204</v>
      </c>
      <c r="G97" s="67" t="s">
        <v>204</v>
      </c>
    </row>
    <row r="98" spans="1:7" ht="69.900000000000006" customHeight="1" x14ac:dyDescent="0.25">
      <c r="A98" s="79" t="s">
        <v>526</v>
      </c>
      <c r="B98" s="67" t="s">
        <v>529</v>
      </c>
      <c r="C98" s="67">
        <v>1427</v>
      </c>
      <c r="D98" s="70">
        <f>hidden1!B81</f>
        <v>38304637</v>
      </c>
      <c r="E98" s="70">
        <f>hidden1!C81</f>
        <v>38304698</v>
      </c>
      <c r="F98" s="67" t="s">
        <v>204</v>
      </c>
      <c r="G98" s="67" t="s">
        <v>204</v>
      </c>
    </row>
    <row r="99" spans="1:7" ht="33.6" customHeight="1" x14ac:dyDescent="0.25">
      <c r="A99" s="79" t="s">
        <v>562</v>
      </c>
      <c r="B99" s="67" t="s">
        <v>563</v>
      </c>
      <c r="C99" s="67">
        <v>1428</v>
      </c>
      <c r="D99" s="70">
        <f>hidden1!B82</f>
        <v>-1996697885</v>
      </c>
      <c r="E99" s="70">
        <f>hidden1!C82</f>
        <v>-1981860106</v>
      </c>
      <c r="F99" s="67" t="s">
        <v>204</v>
      </c>
      <c r="G99" s="67" t="s">
        <v>204</v>
      </c>
    </row>
    <row r="100" spans="1:7" ht="32.85" customHeight="1" x14ac:dyDescent="0.25">
      <c r="A100" s="79" t="s">
        <v>564</v>
      </c>
      <c r="B100" s="67" t="s">
        <v>565</v>
      </c>
      <c r="C100" s="67">
        <v>1429</v>
      </c>
      <c r="D100" s="70">
        <f>hidden1!B83</f>
        <v>0</v>
      </c>
      <c r="E100" s="70">
        <f>hidden1!C83</f>
        <v>0</v>
      </c>
      <c r="F100" s="67" t="s">
        <v>204</v>
      </c>
      <c r="G100" s="67" t="s">
        <v>204</v>
      </c>
    </row>
    <row r="101" spans="1:7" ht="24.75" customHeight="1" x14ac:dyDescent="0.25">
      <c r="A101" s="79" t="s">
        <v>790</v>
      </c>
      <c r="B101" s="67" t="s">
        <v>855</v>
      </c>
      <c r="C101" s="67">
        <v>1432</v>
      </c>
      <c r="D101" s="70">
        <f>hidden1!B84</f>
        <v>-3808706</v>
      </c>
      <c r="E101" s="70">
        <f>hidden1!C84</f>
        <v>-3808706</v>
      </c>
      <c r="F101" s="67" t="s">
        <v>204</v>
      </c>
      <c r="G101" s="67" t="s">
        <v>204</v>
      </c>
    </row>
    <row r="102" spans="1:7" ht="32.85" customHeight="1" x14ac:dyDescent="0.25">
      <c r="A102" s="79" t="s">
        <v>791</v>
      </c>
      <c r="B102" s="67" t="s">
        <v>854</v>
      </c>
      <c r="C102" s="67">
        <v>1433</v>
      </c>
      <c r="D102" s="70">
        <f>hidden1!B85</f>
        <v>-19135723</v>
      </c>
      <c r="E102" s="70">
        <f>hidden1!C85</f>
        <v>-19141223</v>
      </c>
      <c r="F102" s="67" t="s">
        <v>204</v>
      </c>
      <c r="G102" s="67" t="s">
        <v>204</v>
      </c>
    </row>
    <row r="103" spans="1:7" ht="58.5" customHeight="1" x14ac:dyDescent="0.35">
      <c r="A103" s="88" t="s">
        <v>1085</v>
      </c>
      <c r="B103" s="89"/>
      <c r="C103" s="67">
        <v>1435</v>
      </c>
      <c r="D103" s="70">
        <f>hidden1!B86</f>
        <v>451820871</v>
      </c>
      <c r="E103" s="70">
        <f>hidden1!C86</f>
        <v>443895948</v>
      </c>
      <c r="F103" s="67" t="s">
        <v>204</v>
      </c>
      <c r="G103" s="67" t="s">
        <v>204</v>
      </c>
    </row>
    <row r="104" spans="1:7" ht="52.35" customHeight="1" x14ac:dyDescent="0.3">
      <c r="A104" s="90" t="s">
        <v>566</v>
      </c>
      <c r="B104" s="67" t="s">
        <v>52</v>
      </c>
      <c r="C104" s="67">
        <v>1436</v>
      </c>
      <c r="D104" s="70">
        <f>hidden1!B87</f>
        <v>445117262</v>
      </c>
      <c r="E104" s="70">
        <f>hidden1!C87</f>
        <v>437282037</v>
      </c>
      <c r="F104" s="67" t="s">
        <v>204</v>
      </c>
      <c r="G104" s="67" t="s">
        <v>204</v>
      </c>
    </row>
    <row r="105" spans="1:7" ht="115.35" customHeight="1" x14ac:dyDescent="0.3">
      <c r="A105" s="91" t="s">
        <v>1003</v>
      </c>
      <c r="B105" s="67" t="s">
        <v>53</v>
      </c>
      <c r="C105" s="67">
        <v>1440</v>
      </c>
      <c r="D105" s="70">
        <f>hidden1!B88</f>
        <v>6703609</v>
      </c>
      <c r="E105" s="70">
        <f>hidden1!C88</f>
        <v>6613911</v>
      </c>
      <c r="F105" s="67" t="s">
        <v>204</v>
      </c>
      <c r="G105" s="67" t="s">
        <v>204</v>
      </c>
    </row>
    <row r="106" spans="1:7" ht="19.350000000000001" customHeight="1" x14ac:dyDescent="0.25">
      <c r="A106" s="92" t="s">
        <v>273</v>
      </c>
      <c r="B106" s="67"/>
      <c r="C106" s="67"/>
      <c r="D106" s="67"/>
      <c r="E106" s="67"/>
      <c r="F106" s="67"/>
      <c r="G106" s="67"/>
    </row>
    <row r="107" spans="1:7" ht="96" customHeight="1" x14ac:dyDescent="0.25">
      <c r="A107" s="79" t="s">
        <v>286</v>
      </c>
      <c r="B107" s="67" t="s">
        <v>54</v>
      </c>
      <c r="C107" s="67">
        <v>1443</v>
      </c>
      <c r="D107" s="70">
        <f>hidden1!B89</f>
        <v>33000</v>
      </c>
      <c r="E107" s="70">
        <f>hidden1!C89</f>
        <v>11494</v>
      </c>
      <c r="F107" s="67" t="s">
        <v>204</v>
      </c>
      <c r="G107" s="67" t="s">
        <v>204</v>
      </c>
    </row>
    <row r="108" spans="1:7" ht="15" customHeight="1" x14ac:dyDescent="0.25">
      <c r="A108" s="92" t="s">
        <v>203</v>
      </c>
      <c r="B108" s="67"/>
      <c r="C108" s="67"/>
      <c r="D108" s="67"/>
      <c r="E108" s="67"/>
      <c r="F108" s="67"/>
      <c r="G108" s="67"/>
    </row>
    <row r="109" spans="1:7" ht="109.65" customHeight="1" x14ac:dyDescent="0.25">
      <c r="A109" s="87" t="s">
        <v>919</v>
      </c>
      <c r="B109" s="67" t="s">
        <v>246</v>
      </c>
      <c r="C109" s="67">
        <v>1445</v>
      </c>
      <c r="D109" s="70">
        <f>hidden1!B90</f>
        <v>30023</v>
      </c>
      <c r="E109" s="70">
        <f>hidden1!C90</f>
        <v>8519</v>
      </c>
      <c r="F109" s="67" t="s">
        <v>204</v>
      </c>
      <c r="G109" s="67" t="s">
        <v>204</v>
      </c>
    </row>
    <row r="110" spans="1:7" ht="63" customHeight="1" x14ac:dyDescent="0.25">
      <c r="A110" s="87" t="s">
        <v>287</v>
      </c>
      <c r="B110" s="67" t="s">
        <v>196</v>
      </c>
      <c r="C110" s="67">
        <v>1448</v>
      </c>
      <c r="D110" s="70">
        <f>hidden1!B91</f>
        <v>2977</v>
      </c>
      <c r="E110" s="70">
        <f>hidden1!C91</f>
        <v>2977</v>
      </c>
      <c r="F110" s="67" t="s">
        <v>204</v>
      </c>
      <c r="G110" s="67" t="s">
        <v>204</v>
      </c>
    </row>
    <row r="111" spans="1:7" ht="42" customHeight="1" x14ac:dyDescent="0.25">
      <c r="A111" s="87" t="s">
        <v>224</v>
      </c>
      <c r="B111" s="67" t="s">
        <v>225</v>
      </c>
      <c r="C111" s="67">
        <v>1449</v>
      </c>
      <c r="D111" s="70">
        <f>hidden1!B92</f>
        <v>0</v>
      </c>
      <c r="E111" s="70">
        <f>hidden1!C92</f>
        <v>-2</v>
      </c>
      <c r="F111" s="67" t="s">
        <v>204</v>
      </c>
      <c r="G111" s="67" t="s">
        <v>204</v>
      </c>
    </row>
    <row r="112" spans="1:7" ht="33.75" customHeight="1" x14ac:dyDescent="0.25">
      <c r="A112" s="79" t="s">
        <v>288</v>
      </c>
      <c r="B112" s="67" t="s">
        <v>55</v>
      </c>
      <c r="C112" s="67">
        <v>1450</v>
      </c>
      <c r="D112" s="70">
        <f>hidden1!B93</f>
        <v>89109</v>
      </c>
      <c r="E112" s="70">
        <f>hidden1!C93</f>
        <v>91106</v>
      </c>
      <c r="F112" s="67" t="s">
        <v>204</v>
      </c>
      <c r="G112" s="67" t="s">
        <v>204</v>
      </c>
    </row>
    <row r="113" spans="1:7" ht="48.9" customHeight="1" x14ac:dyDescent="0.25">
      <c r="A113" s="79" t="s">
        <v>920</v>
      </c>
      <c r="B113" s="67" t="s">
        <v>590</v>
      </c>
      <c r="C113" s="67">
        <v>1452</v>
      </c>
      <c r="D113" s="70">
        <f>hidden1!B94</f>
        <v>13656</v>
      </c>
      <c r="E113" s="70">
        <f>hidden1!C94</f>
        <v>11331</v>
      </c>
      <c r="F113" s="67" t="s">
        <v>204</v>
      </c>
      <c r="G113" s="67" t="s">
        <v>204</v>
      </c>
    </row>
    <row r="114" spans="1:7" ht="32.4" customHeight="1" x14ac:dyDescent="0.25">
      <c r="A114" s="79" t="s">
        <v>289</v>
      </c>
      <c r="B114" s="67" t="s">
        <v>290</v>
      </c>
      <c r="C114" s="67">
        <v>1455</v>
      </c>
      <c r="D114" s="70">
        <f>hidden1!B95</f>
        <v>0</v>
      </c>
      <c r="E114" s="70">
        <f>hidden1!C95</f>
        <v>0</v>
      </c>
      <c r="F114" s="67" t="s">
        <v>204</v>
      </c>
      <c r="G114" s="67" t="s">
        <v>204</v>
      </c>
    </row>
    <row r="115" spans="1:7" ht="32.4" customHeight="1" x14ac:dyDescent="0.25">
      <c r="A115" s="79" t="s">
        <v>291</v>
      </c>
      <c r="B115" s="67" t="s">
        <v>56</v>
      </c>
      <c r="C115" s="67">
        <v>1460</v>
      </c>
      <c r="D115" s="70">
        <f>hidden1!B96</f>
        <v>227241</v>
      </c>
      <c r="E115" s="70">
        <f>hidden1!C96</f>
        <v>226886</v>
      </c>
      <c r="F115" s="67" t="s">
        <v>204</v>
      </c>
      <c r="G115" s="67" t="s">
        <v>204</v>
      </c>
    </row>
    <row r="116" spans="1:7" ht="33" customHeight="1" x14ac:dyDescent="0.25">
      <c r="A116" s="79" t="s">
        <v>292</v>
      </c>
      <c r="B116" s="67" t="s">
        <v>57</v>
      </c>
      <c r="C116" s="67">
        <v>1465</v>
      </c>
      <c r="D116" s="70">
        <f>hidden1!B97</f>
        <v>2065159</v>
      </c>
      <c r="E116" s="70">
        <f>hidden1!C97</f>
        <v>2052043</v>
      </c>
      <c r="F116" s="67" t="s">
        <v>204</v>
      </c>
      <c r="G116" s="67" t="s">
        <v>204</v>
      </c>
    </row>
    <row r="117" spans="1:7" ht="33" customHeight="1" x14ac:dyDescent="0.25">
      <c r="A117" s="79" t="s">
        <v>293</v>
      </c>
      <c r="B117" s="67" t="s">
        <v>58</v>
      </c>
      <c r="C117" s="67">
        <v>1470</v>
      </c>
      <c r="D117" s="70">
        <f>hidden1!B98</f>
        <v>2677541</v>
      </c>
      <c r="E117" s="70">
        <f>hidden1!C98</f>
        <v>2639794</v>
      </c>
      <c r="F117" s="67" t="s">
        <v>204</v>
      </c>
      <c r="G117" s="67" t="s">
        <v>204</v>
      </c>
    </row>
    <row r="118" spans="1:7" ht="50.1" customHeight="1" x14ac:dyDescent="0.25">
      <c r="A118" s="79" t="s">
        <v>294</v>
      </c>
      <c r="B118" s="67" t="s">
        <v>59</v>
      </c>
      <c r="C118" s="67">
        <v>1475</v>
      </c>
      <c r="D118" s="70">
        <f>hidden1!B99</f>
        <v>175650</v>
      </c>
      <c r="E118" s="70">
        <f>hidden1!C99</f>
        <v>170849</v>
      </c>
      <c r="F118" s="67" t="s">
        <v>204</v>
      </c>
      <c r="G118" s="67" t="s">
        <v>204</v>
      </c>
    </row>
    <row r="119" spans="1:7" ht="49.35" customHeight="1" x14ac:dyDescent="0.25">
      <c r="A119" s="79" t="s">
        <v>921</v>
      </c>
      <c r="B119" s="67" t="s">
        <v>60</v>
      </c>
      <c r="C119" s="67">
        <v>1485</v>
      </c>
      <c r="D119" s="70">
        <f>hidden1!B100</f>
        <v>1285571</v>
      </c>
      <c r="E119" s="70">
        <f>hidden1!C100</f>
        <v>1274511</v>
      </c>
      <c r="F119" s="67" t="s">
        <v>204</v>
      </c>
      <c r="G119" s="67" t="s">
        <v>204</v>
      </c>
    </row>
    <row r="120" spans="1:7" ht="33" customHeight="1" x14ac:dyDescent="0.25">
      <c r="A120" s="79" t="s">
        <v>239</v>
      </c>
      <c r="B120" s="67" t="s">
        <v>240</v>
      </c>
      <c r="C120" s="67">
        <v>1495</v>
      </c>
      <c r="D120" s="70">
        <f>hidden1!B101</f>
        <v>62562</v>
      </c>
      <c r="E120" s="70">
        <f>hidden1!C101</f>
        <v>61843</v>
      </c>
      <c r="F120" s="67" t="s">
        <v>204</v>
      </c>
      <c r="G120" s="67" t="s">
        <v>204</v>
      </c>
    </row>
    <row r="121" spans="1:7" ht="33" customHeight="1" x14ac:dyDescent="0.25">
      <c r="A121" s="79" t="s">
        <v>945</v>
      </c>
      <c r="B121" s="67" t="s">
        <v>946</v>
      </c>
      <c r="C121" s="67">
        <v>1496</v>
      </c>
      <c r="D121" s="70">
        <f>hidden1!B102</f>
        <v>68747</v>
      </c>
      <c r="E121" s="70">
        <f>hidden1!C102</f>
        <v>68674</v>
      </c>
      <c r="F121" s="67" t="s">
        <v>204</v>
      </c>
      <c r="G121" s="67" t="s">
        <v>204</v>
      </c>
    </row>
    <row r="122" spans="1:7" ht="34.35" customHeight="1" x14ac:dyDescent="0.25">
      <c r="A122" s="79" t="s">
        <v>295</v>
      </c>
      <c r="B122" s="67" t="s">
        <v>22</v>
      </c>
      <c r="C122" s="67">
        <v>1500</v>
      </c>
      <c r="D122" s="70">
        <f>hidden1!B103</f>
        <v>4557</v>
      </c>
      <c r="E122" s="70">
        <f>hidden1!C103</f>
        <v>4557</v>
      </c>
      <c r="F122" s="67" t="s">
        <v>204</v>
      </c>
      <c r="G122" s="67" t="s">
        <v>204</v>
      </c>
    </row>
    <row r="123" spans="1:7" ht="34.35" customHeight="1" x14ac:dyDescent="0.25">
      <c r="A123" s="79" t="s">
        <v>591</v>
      </c>
      <c r="B123" s="67" t="s">
        <v>592</v>
      </c>
      <c r="C123" s="67">
        <v>1502</v>
      </c>
      <c r="D123" s="70">
        <f>hidden1!B104</f>
        <v>0</v>
      </c>
      <c r="E123" s="70">
        <f>hidden1!C104</f>
        <v>0</v>
      </c>
      <c r="F123" s="67" t="s">
        <v>204</v>
      </c>
      <c r="G123" s="67" t="s">
        <v>204</v>
      </c>
    </row>
    <row r="124" spans="1:7" ht="34.5" customHeight="1" x14ac:dyDescent="0.25">
      <c r="A124" s="79" t="s">
        <v>513</v>
      </c>
      <c r="B124" s="67" t="s">
        <v>514</v>
      </c>
      <c r="C124" s="67">
        <v>1504</v>
      </c>
      <c r="D124" s="70">
        <f>hidden1!B105</f>
        <v>0</v>
      </c>
      <c r="E124" s="70">
        <f>hidden1!C105</f>
        <v>0</v>
      </c>
      <c r="F124" s="67" t="s">
        <v>204</v>
      </c>
      <c r="G124" s="67" t="s">
        <v>204</v>
      </c>
    </row>
    <row r="125" spans="1:7" ht="53.85" customHeight="1" x14ac:dyDescent="0.25">
      <c r="A125" s="79" t="s">
        <v>542</v>
      </c>
      <c r="B125" s="67" t="s">
        <v>544</v>
      </c>
      <c r="C125" s="67">
        <v>1505</v>
      </c>
      <c r="D125" s="70">
        <f>hidden1!B106</f>
        <v>705</v>
      </c>
      <c r="E125" s="70">
        <f>hidden1!C106</f>
        <v>714</v>
      </c>
      <c r="F125" s="67" t="s">
        <v>204</v>
      </c>
      <c r="G125" s="67" t="s">
        <v>204</v>
      </c>
    </row>
    <row r="126" spans="1:7" ht="34.5" customHeight="1" x14ac:dyDescent="0.25">
      <c r="A126" s="79" t="s">
        <v>543</v>
      </c>
      <c r="B126" s="67" t="s">
        <v>545</v>
      </c>
      <c r="C126" s="67">
        <v>1506</v>
      </c>
      <c r="D126" s="70">
        <f>hidden1!B107</f>
        <v>0</v>
      </c>
      <c r="E126" s="70">
        <f>hidden1!C107</f>
        <v>0</v>
      </c>
      <c r="F126" s="67" t="s">
        <v>204</v>
      </c>
      <c r="G126" s="67" t="s">
        <v>204</v>
      </c>
    </row>
    <row r="127" spans="1:7" ht="67.349999999999994" customHeight="1" x14ac:dyDescent="0.25">
      <c r="A127" s="79" t="s">
        <v>547</v>
      </c>
      <c r="B127" s="67" t="s">
        <v>546</v>
      </c>
      <c r="C127" s="67">
        <v>1507</v>
      </c>
      <c r="D127" s="70">
        <f>hidden1!B108</f>
        <v>111</v>
      </c>
      <c r="E127" s="70">
        <f>hidden1!C108</f>
        <v>109</v>
      </c>
      <c r="F127" s="67" t="s">
        <v>204</v>
      </c>
      <c r="G127" s="67" t="s">
        <v>204</v>
      </c>
    </row>
    <row r="128" spans="1:7" ht="41.1" customHeight="1" x14ac:dyDescent="0.25">
      <c r="A128" s="93" t="s">
        <v>461</v>
      </c>
      <c r="B128" s="67" t="s">
        <v>462</v>
      </c>
      <c r="C128" s="67">
        <v>1508</v>
      </c>
      <c r="D128" s="70">
        <f>hidden1!B109</f>
        <v>6924081</v>
      </c>
      <c r="E128" s="94" t="s">
        <v>204</v>
      </c>
      <c r="F128" s="70">
        <f>hidden1!D109</f>
        <v>5697621</v>
      </c>
      <c r="G128" s="70">
        <f>hidden1!E109</f>
        <v>0</v>
      </c>
    </row>
    <row r="129" spans="1:7" ht="70.650000000000006" customHeight="1" x14ac:dyDescent="0.25">
      <c r="A129" s="93" t="s">
        <v>922</v>
      </c>
      <c r="B129" s="67" t="s">
        <v>923</v>
      </c>
      <c r="C129" s="67">
        <v>1509</v>
      </c>
      <c r="D129" s="70">
        <f>hidden1!B110</f>
        <v>734685</v>
      </c>
      <c r="E129" s="70">
        <f>hidden1!C110</f>
        <v>304441</v>
      </c>
      <c r="F129" s="70">
        <f>hidden1!D110</f>
        <v>357388</v>
      </c>
      <c r="G129" s="70">
        <f>hidden1!E110</f>
        <v>54629</v>
      </c>
    </row>
    <row r="130" spans="1:7" ht="36.75" customHeight="1" x14ac:dyDescent="0.3">
      <c r="A130" s="68" t="s">
        <v>1086</v>
      </c>
      <c r="B130" s="67" t="s">
        <v>61</v>
      </c>
      <c r="C130" s="67">
        <v>1510</v>
      </c>
      <c r="D130" s="70">
        <f>hidden1!B111</f>
        <v>1388975389</v>
      </c>
      <c r="E130" s="67" t="s">
        <v>204</v>
      </c>
      <c r="F130" s="70">
        <f>hidden1!D111</f>
        <v>1101212786</v>
      </c>
      <c r="G130" s="70">
        <f>hidden1!E111</f>
        <v>108004957</v>
      </c>
    </row>
    <row r="131" spans="1:7" ht="33" customHeight="1" x14ac:dyDescent="0.25">
      <c r="A131" s="77" t="s">
        <v>792</v>
      </c>
      <c r="B131" s="67" t="s">
        <v>62</v>
      </c>
      <c r="C131" s="67">
        <v>1520</v>
      </c>
      <c r="D131" s="70">
        <f>hidden1!B112</f>
        <v>-2994149</v>
      </c>
      <c r="E131" s="67" t="s">
        <v>204</v>
      </c>
      <c r="F131" s="70">
        <f>hidden1!D112</f>
        <v>16794796</v>
      </c>
      <c r="G131" s="70">
        <f>hidden1!E112</f>
        <v>11074844</v>
      </c>
    </row>
    <row r="132" spans="1:7" ht="15.6" customHeight="1" x14ac:dyDescent="0.25">
      <c r="A132" s="78" t="s">
        <v>208</v>
      </c>
      <c r="B132" s="67"/>
      <c r="C132" s="67"/>
      <c r="D132" s="67"/>
      <c r="E132" s="67"/>
      <c r="F132" s="67"/>
      <c r="G132" s="67"/>
    </row>
    <row r="133" spans="1:7" s="96" customFormat="1" ht="79.349999999999994" customHeight="1" x14ac:dyDescent="0.25">
      <c r="A133" s="79" t="s">
        <v>296</v>
      </c>
      <c r="B133" s="67" t="s">
        <v>63</v>
      </c>
      <c r="C133" s="67">
        <v>1530</v>
      </c>
      <c r="D133" s="70">
        <f>hidden1!B113</f>
        <v>-949122</v>
      </c>
      <c r="E133" s="67" t="s">
        <v>204</v>
      </c>
      <c r="F133" s="70">
        <f>hidden1!D113</f>
        <v>5979711</v>
      </c>
      <c r="G133" s="70">
        <f>hidden1!E113</f>
        <v>263734</v>
      </c>
    </row>
    <row r="134" spans="1:7" s="96" customFormat="1" ht="62.4" customHeight="1" x14ac:dyDescent="0.25">
      <c r="A134" s="79" t="s">
        <v>297</v>
      </c>
      <c r="B134" s="67" t="s">
        <v>64</v>
      </c>
      <c r="C134" s="67">
        <v>1540</v>
      </c>
      <c r="D134" s="70">
        <f>hidden1!B114</f>
        <v>-1478438</v>
      </c>
      <c r="E134" s="67" t="s">
        <v>204</v>
      </c>
      <c r="F134" s="70">
        <f>hidden1!D114</f>
        <v>8180379</v>
      </c>
      <c r="G134" s="70">
        <f>hidden1!E114</f>
        <v>8176404</v>
      </c>
    </row>
    <row r="135" spans="1:7" s="96" customFormat="1" ht="66.75" customHeight="1" x14ac:dyDescent="0.25">
      <c r="A135" s="79" t="s">
        <v>298</v>
      </c>
      <c r="B135" s="67" t="s">
        <v>299</v>
      </c>
      <c r="C135" s="67">
        <v>1544</v>
      </c>
      <c r="D135" s="70">
        <f>hidden1!B115</f>
        <v>-113806</v>
      </c>
      <c r="E135" s="67" t="s">
        <v>204</v>
      </c>
      <c r="F135" s="70">
        <f>hidden1!D115</f>
        <v>605933</v>
      </c>
      <c r="G135" s="70">
        <f>hidden1!E115</f>
        <v>605933</v>
      </c>
    </row>
    <row r="136" spans="1:7" s="96" customFormat="1" ht="67.5" customHeight="1" x14ac:dyDescent="0.25">
      <c r="A136" s="79" t="s">
        <v>300</v>
      </c>
      <c r="B136" s="67" t="s">
        <v>301</v>
      </c>
      <c r="C136" s="67">
        <v>1545</v>
      </c>
      <c r="D136" s="70">
        <f>hidden1!B116</f>
        <v>0</v>
      </c>
      <c r="E136" s="67" t="s">
        <v>204</v>
      </c>
      <c r="F136" s="70">
        <f>hidden1!D116</f>
        <v>0</v>
      </c>
      <c r="G136" s="70">
        <f>hidden1!E116</f>
        <v>0</v>
      </c>
    </row>
    <row r="137" spans="1:7" s="96" customFormat="1" ht="117.75" customHeight="1" x14ac:dyDescent="0.25">
      <c r="A137" s="79" t="s">
        <v>793</v>
      </c>
      <c r="B137" s="67" t="s">
        <v>853</v>
      </c>
      <c r="C137" s="67">
        <v>1546</v>
      </c>
      <c r="D137" s="70">
        <f>hidden1!B117</f>
        <v>-87320</v>
      </c>
      <c r="E137" s="67" t="s">
        <v>204</v>
      </c>
      <c r="F137" s="70">
        <f>hidden1!D117</f>
        <v>349377</v>
      </c>
      <c r="G137" s="70">
        <f>hidden1!E117</f>
        <v>349377</v>
      </c>
    </row>
    <row r="138" spans="1:7" s="96" customFormat="1" ht="64.349999999999994" customHeight="1" x14ac:dyDescent="0.25">
      <c r="A138" s="79" t="s">
        <v>302</v>
      </c>
      <c r="B138" s="67" t="s">
        <v>65</v>
      </c>
      <c r="C138" s="67">
        <v>1550</v>
      </c>
      <c r="D138" s="70">
        <f>hidden1!B118</f>
        <v>-409</v>
      </c>
      <c r="E138" s="67" t="s">
        <v>204</v>
      </c>
      <c r="F138" s="70">
        <f>hidden1!D118</f>
        <v>2031</v>
      </c>
      <c r="G138" s="70">
        <f>hidden1!E118</f>
        <v>2031</v>
      </c>
    </row>
    <row r="139" spans="1:7" s="96" customFormat="1" ht="63.75" customHeight="1" x14ac:dyDescent="0.25">
      <c r="A139" s="79" t="s">
        <v>303</v>
      </c>
      <c r="B139" s="67" t="s">
        <v>66</v>
      </c>
      <c r="C139" s="67">
        <v>1560</v>
      </c>
      <c r="D139" s="70">
        <f>hidden1!B119</f>
        <v>-203260</v>
      </c>
      <c r="E139" s="67" t="s">
        <v>204</v>
      </c>
      <c r="F139" s="70">
        <f>hidden1!D119</f>
        <v>856008</v>
      </c>
      <c r="G139" s="70">
        <f>hidden1!E119</f>
        <v>856008</v>
      </c>
    </row>
    <row r="140" spans="1:7" s="96" customFormat="1" ht="66.599999999999994" customHeight="1" x14ac:dyDescent="0.25">
      <c r="A140" s="79" t="s">
        <v>304</v>
      </c>
      <c r="B140" s="67" t="s">
        <v>305</v>
      </c>
      <c r="C140" s="67">
        <v>1565</v>
      </c>
      <c r="D140" s="70">
        <f>hidden1!B120</f>
        <v>-161794</v>
      </c>
      <c r="E140" s="67" t="s">
        <v>204</v>
      </c>
      <c r="F140" s="70">
        <f>hidden1!D120</f>
        <v>821357</v>
      </c>
      <c r="G140" s="70">
        <f>hidden1!E120</f>
        <v>821357</v>
      </c>
    </row>
    <row r="141" spans="1:7" ht="20.399999999999999" customHeight="1" x14ac:dyDescent="0.25">
      <c r="A141" s="97" t="s">
        <v>306</v>
      </c>
      <c r="B141" s="67" t="s">
        <v>67</v>
      </c>
      <c r="C141" s="67">
        <v>1570</v>
      </c>
      <c r="D141" s="70">
        <f>hidden1!B121</f>
        <v>1198178239</v>
      </c>
      <c r="E141" s="67" t="s">
        <v>204</v>
      </c>
      <c r="F141" s="70">
        <f>hidden1!D121</f>
        <v>902182292</v>
      </c>
      <c r="G141" s="70">
        <f>hidden1!E121</f>
        <v>7671666</v>
      </c>
    </row>
    <row r="142" spans="1:7" ht="14.4" customHeight="1" x14ac:dyDescent="0.25">
      <c r="A142" s="78" t="s">
        <v>177</v>
      </c>
      <c r="B142" s="67"/>
      <c r="C142" s="67"/>
      <c r="D142" s="67"/>
      <c r="E142" s="67"/>
      <c r="F142" s="67"/>
      <c r="G142" s="67"/>
    </row>
    <row r="143" spans="1:7" ht="33.6" customHeight="1" x14ac:dyDescent="0.25">
      <c r="A143" s="79" t="s">
        <v>307</v>
      </c>
      <c r="B143" s="67" t="s">
        <v>68</v>
      </c>
      <c r="C143" s="67">
        <v>1575</v>
      </c>
      <c r="D143" s="70">
        <f>hidden1!B122</f>
        <v>1004365498</v>
      </c>
      <c r="E143" s="67" t="s">
        <v>204</v>
      </c>
      <c r="F143" s="70">
        <f>hidden1!D122</f>
        <v>768209146</v>
      </c>
      <c r="G143" s="70">
        <f>hidden1!E122</f>
        <v>7001351</v>
      </c>
    </row>
    <row r="144" spans="1:7" ht="33.6" customHeight="1" x14ac:dyDescent="0.25">
      <c r="A144" s="79" t="s">
        <v>308</v>
      </c>
      <c r="B144" s="67" t="s">
        <v>69</v>
      </c>
      <c r="C144" s="67">
        <v>1580</v>
      </c>
      <c r="D144" s="70">
        <f>hidden1!B123</f>
        <v>193812741</v>
      </c>
      <c r="E144" s="67" t="s">
        <v>204</v>
      </c>
      <c r="F144" s="70">
        <f>hidden1!D123</f>
        <v>133973146</v>
      </c>
      <c r="G144" s="70">
        <f>hidden1!E123</f>
        <v>670315</v>
      </c>
    </row>
    <row r="145" spans="1:7" ht="22.35" customHeight="1" x14ac:dyDescent="0.25">
      <c r="A145" s="77" t="s">
        <v>309</v>
      </c>
      <c r="B145" s="67" t="s">
        <v>70</v>
      </c>
      <c r="C145" s="67">
        <v>1590</v>
      </c>
      <c r="D145" s="70">
        <f>hidden1!B124</f>
        <v>38822259</v>
      </c>
      <c r="E145" s="67" t="s">
        <v>204</v>
      </c>
      <c r="F145" s="70">
        <f>hidden1!D124</f>
        <v>70657866</v>
      </c>
      <c r="G145" s="70">
        <f>hidden1!E124</f>
        <v>3999573</v>
      </c>
    </row>
    <row r="146" spans="1:7" ht="14.1" customHeight="1" x14ac:dyDescent="0.25">
      <c r="A146" s="78" t="s">
        <v>177</v>
      </c>
      <c r="B146" s="67"/>
      <c r="C146" s="67"/>
      <c r="D146" s="67"/>
      <c r="E146" s="67"/>
      <c r="F146" s="67"/>
      <c r="G146" s="67"/>
    </row>
    <row r="147" spans="1:7" ht="20.399999999999999" customHeight="1" x14ac:dyDescent="0.25">
      <c r="A147" s="98" t="s">
        <v>310</v>
      </c>
      <c r="B147" s="67" t="s">
        <v>71</v>
      </c>
      <c r="C147" s="67">
        <v>1595</v>
      </c>
      <c r="D147" s="70">
        <f>hidden1!B125</f>
        <v>40514759</v>
      </c>
      <c r="E147" s="67" t="s">
        <v>204</v>
      </c>
      <c r="F147" s="70">
        <f>hidden1!D125</f>
        <v>31243988</v>
      </c>
      <c r="G147" s="70">
        <f>hidden1!E125</f>
        <v>1686594</v>
      </c>
    </row>
    <row r="148" spans="1:7" ht="23.4" customHeight="1" x14ac:dyDescent="0.25">
      <c r="A148" s="98" t="s">
        <v>311</v>
      </c>
      <c r="B148" s="67" t="s">
        <v>72</v>
      </c>
      <c r="C148" s="67">
        <v>1600</v>
      </c>
      <c r="D148" s="70">
        <f>hidden1!B126</f>
        <v>-1692500</v>
      </c>
      <c r="E148" s="67" t="s">
        <v>204</v>
      </c>
      <c r="F148" s="70">
        <f>hidden1!D126</f>
        <v>39413878</v>
      </c>
      <c r="G148" s="70">
        <f>hidden1!E126</f>
        <v>2312979</v>
      </c>
    </row>
    <row r="149" spans="1:7" ht="20.100000000000001" customHeight="1" x14ac:dyDescent="0.25">
      <c r="A149" s="77" t="s">
        <v>312</v>
      </c>
      <c r="B149" s="67" t="s">
        <v>313</v>
      </c>
      <c r="C149" s="67">
        <v>1610</v>
      </c>
      <c r="D149" s="70">
        <f>hidden1!B127</f>
        <v>1317315</v>
      </c>
      <c r="E149" s="67" t="s">
        <v>204</v>
      </c>
      <c r="F149" s="70">
        <f>hidden1!D127</f>
        <v>1287066</v>
      </c>
      <c r="G149" s="70">
        <f>hidden1!E127</f>
        <v>9405</v>
      </c>
    </row>
    <row r="150" spans="1:7" ht="21.6" customHeight="1" x14ac:dyDescent="0.25">
      <c r="A150" s="77" t="s">
        <v>799</v>
      </c>
      <c r="B150" s="67" t="s">
        <v>73</v>
      </c>
      <c r="C150" s="67">
        <v>1620</v>
      </c>
      <c r="D150" s="70">
        <f>hidden1!B128</f>
        <v>153651725</v>
      </c>
      <c r="E150" s="67" t="s">
        <v>204</v>
      </c>
      <c r="F150" s="70">
        <f>hidden1!D128</f>
        <v>110290766</v>
      </c>
      <c r="G150" s="70">
        <f>hidden1!E128</f>
        <v>85249469</v>
      </c>
    </row>
    <row r="151" spans="1:7" ht="15" customHeight="1" x14ac:dyDescent="0.25">
      <c r="A151" s="78" t="s">
        <v>208</v>
      </c>
      <c r="B151" s="67"/>
      <c r="C151" s="67"/>
      <c r="D151" s="67"/>
      <c r="E151" s="67"/>
      <c r="F151" s="70"/>
      <c r="G151" s="70"/>
    </row>
    <row r="152" spans="1:7" ht="33.75" customHeight="1" x14ac:dyDescent="0.25">
      <c r="A152" s="99" t="s">
        <v>800</v>
      </c>
      <c r="B152" s="67" t="s">
        <v>888</v>
      </c>
      <c r="C152" s="67">
        <v>1622</v>
      </c>
      <c r="D152" s="70">
        <f>hidden1!B129</f>
        <v>154451505</v>
      </c>
      <c r="E152" s="67" t="s">
        <v>204</v>
      </c>
      <c r="F152" s="70">
        <f>hidden1!D129</f>
        <v>103221947</v>
      </c>
      <c r="G152" s="70">
        <f>hidden1!E129</f>
        <v>78227025</v>
      </c>
    </row>
    <row r="153" spans="1:7" ht="18" customHeight="1" x14ac:dyDescent="0.25">
      <c r="A153" s="78" t="s">
        <v>177</v>
      </c>
      <c r="B153" s="67"/>
      <c r="C153" s="67"/>
      <c r="D153" s="67"/>
      <c r="E153" s="67"/>
      <c r="F153" s="67"/>
      <c r="G153" s="67"/>
    </row>
    <row r="154" spans="1:7" ht="68.400000000000006" customHeight="1" x14ac:dyDescent="0.25">
      <c r="A154" s="87" t="s">
        <v>314</v>
      </c>
      <c r="B154" s="67" t="s">
        <v>315</v>
      </c>
      <c r="C154" s="67">
        <v>1624</v>
      </c>
      <c r="D154" s="70">
        <f>hidden1!B130</f>
        <v>39525723</v>
      </c>
      <c r="E154" s="67" t="s">
        <v>204</v>
      </c>
      <c r="F154" s="70">
        <f>hidden1!D130</f>
        <v>27609899</v>
      </c>
      <c r="G154" s="70">
        <f>hidden1!E130</f>
        <v>2654245</v>
      </c>
    </row>
    <row r="155" spans="1:7" ht="48.15" customHeight="1" x14ac:dyDescent="0.25">
      <c r="A155" s="87" t="s">
        <v>316</v>
      </c>
      <c r="B155" s="67" t="s">
        <v>317</v>
      </c>
      <c r="C155" s="67">
        <v>1626</v>
      </c>
      <c r="D155" s="70">
        <f>hidden1!B131</f>
        <v>83758263</v>
      </c>
      <c r="E155" s="67" t="s">
        <v>204</v>
      </c>
      <c r="F155" s="70">
        <f>hidden1!D131</f>
        <v>55317909</v>
      </c>
      <c r="G155" s="70">
        <f>hidden1!E131</f>
        <v>55278678</v>
      </c>
    </row>
    <row r="156" spans="1:7" ht="48.15" customHeight="1" x14ac:dyDescent="0.25">
      <c r="A156" s="87" t="s">
        <v>795</v>
      </c>
      <c r="B156" s="67" t="s">
        <v>794</v>
      </c>
      <c r="C156" s="67">
        <v>1628</v>
      </c>
      <c r="D156" s="70">
        <f>hidden1!B132</f>
        <v>3436500</v>
      </c>
      <c r="E156" s="67" t="s">
        <v>204</v>
      </c>
      <c r="F156" s="70">
        <f>hidden1!D132</f>
        <v>2682041</v>
      </c>
      <c r="G156" s="70">
        <f>hidden1!E132</f>
        <v>2682041</v>
      </c>
    </row>
    <row r="157" spans="1:7" ht="63.75" customHeight="1" x14ac:dyDescent="0.25">
      <c r="A157" s="87" t="s">
        <v>318</v>
      </c>
      <c r="B157" s="67" t="s">
        <v>319</v>
      </c>
      <c r="C157" s="67">
        <v>1634</v>
      </c>
      <c r="D157" s="70">
        <f>hidden1!B133</f>
        <v>3049578</v>
      </c>
      <c r="E157" s="67" t="s">
        <v>204</v>
      </c>
      <c r="F157" s="70">
        <f>hidden1!D133</f>
        <v>2034487</v>
      </c>
      <c r="G157" s="70">
        <f>hidden1!E133</f>
        <v>2034487</v>
      </c>
    </row>
    <row r="158" spans="1:7" ht="48.15" customHeight="1" x14ac:dyDescent="0.25">
      <c r="A158" s="87" t="s">
        <v>320</v>
      </c>
      <c r="B158" s="67" t="s">
        <v>321</v>
      </c>
      <c r="C158" s="67">
        <v>1635</v>
      </c>
      <c r="D158" s="70">
        <f>hidden1!B134</f>
        <v>0</v>
      </c>
      <c r="E158" s="67" t="s">
        <v>204</v>
      </c>
      <c r="F158" s="70">
        <f>hidden1!D134</f>
        <v>20</v>
      </c>
      <c r="G158" s="70">
        <f>hidden1!E134</f>
        <v>0</v>
      </c>
    </row>
    <row r="159" spans="1:7" ht="50.4" customHeight="1" x14ac:dyDescent="0.25">
      <c r="A159" s="87" t="s">
        <v>322</v>
      </c>
      <c r="B159" s="67" t="s">
        <v>323</v>
      </c>
      <c r="C159" s="67">
        <v>1636</v>
      </c>
      <c r="D159" s="70">
        <f>hidden1!B135</f>
        <v>320189</v>
      </c>
      <c r="E159" s="67" t="s">
        <v>204</v>
      </c>
      <c r="F159" s="70">
        <f>hidden1!D135</f>
        <v>197283</v>
      </c>
      <c r="G159" s="70">
        <f>hidden1!E135</f>
        <v>197283</v>
      </c>
    </row>
    <row r="160" spans="1:7" ht="49.35" customHeight="1" x14ac:dyDescent="0.25">
      <c r="A160" s="87" t="s">
        <v>324</v>
      </c>
      <c r="B160" s="67" t="s">
        <v>325</v>
      </c>
      <c r="C160" s="67">
        <v>1637</v>
      </c>
      <c r="D160" s="70">
        <f>hidden1!B136</f>
        <v>13902432</v>
      </c>
      <c r="E160" s="67" t="s">
        <v>204</v>
      </c>
      <c r="F160" s="70">
        <f>hidden1!D136</f>
        <v>8963241</v>
      </c>
      <c r="G160" s="70">
        <f>hidden1!E136</f>
        <v>8963241</v>
      </c>
    </row>
    <row r="161" spans="1:7" ht="49.35" customHeight="1" x14ac:dyDescent="0.25">
      <c r="A161" s="87" t="s">
        <v>326</v>
      </c>
      <c r="B161" s="67" t="s">
        <v>327</v>
      </c>
      <c r="C161" s="67">
        <v>1638</v>
      </c>
      <c r="D161" s="70">
        <f>hidden1!B137</f>
        <v>10458820</v>
      </c>
      <c r="E161" s="67" t="s">
        <v>204</v>
      </c>
      <c r="F161" s="70">
        <f>hidden1!D137</f>
        <v>6417067</v>
      </c>
      <c r="G161" s="70">
        <f>hidden1!E137</f>
        <v>6417050</v>
      </c>
    </row>
    <row r="162" spans="1:7" ht="32.4" customHeight="1" x14ac:dyDescent="0.25">
      <c r="A162" s="99" t="s">
        <v>796</v>
      </c>
      <c r="B162" s="67" t="s">
        <v>328</v>
      </c>
      <c r="C162" s="67">
        <v>1639</v>
      </c>
      <c r="D162" s="70">
        <f>hidden1!B138</f>
        <v>-799780</v>
      </c>
      <c r="E162" s="67" t="s">
        <v>204</v>
      </c>
      <c r="F162" s="70">
        <f>hidden1!D138</f>
        <v>7068819</v>
      </c>
      <c r="G162" s="70">
        <f>hidden1!E138</f>
        <v>7022444</v>
      </c>
    </row>
    <row r="163" spans="1:7" ht="18" customHeight="1" x14ac:dyDescent="0.25">
      <c r="A163" s="78" t="s">
        <v>177</v>
      </c>
      <c r="B163" s="67"/>
      <c r="C163" s="67"/>
      <c r="D163" s="67"/>
      <c r="E163" s="67"/>
      <c r="F163" s="70"/>
      <c r="G163" s="70"/>
    </row>
    <row r="164" spans="1:7" ht="62.4" customHeight="1" x14ac:dyDescent="0.25">
      <c r="A164" s="87" t="s">
        <v>329</v>
      </c>
      <c r="B164" s="67" t="s">
        <v>330</v>
      </c>
      <c r="C164" s="67">
        <v>1640</v>
      </c>
      <c r="D164" s="70">
        <f>hidden1!B139</f>
        <v>-18607</v>
      </c>
      <c r="E164" s="67" t="s">
        <v>204</v>
      </c>
      <c r="F164" s="70">
        <f>hidden1!D139</f>
        <v>135790</v>
      </c>
      <c r="G164" s="70">
        <f>hidden1!E139</f>
        <v>90494</v>
      </c>
    </row>
    <row r="165" spans="1:7" ht="49.35" customHeight="1" x14ac:dyDescent="0.25">
      <c r="A165" s="87" t="s">
        <v>331</v>
      </c>
      <c r="B165" s="67" t="s">
        <v>332</v>
      </c>
      <c r="C165" s="67">
        <v>1641</v>
      </c>
      <c r="D165" s="70">
        <f>hidden1!B140</f>
        <v>-418877</v>
      </c>
      <c r="E165" s="67" t="s">
        <v>204</v>
      </c>
      <c r="F165" s="70">
        <f>hidden1!D140</f>
        <v>3962854</v>
      </c>
      <c r="G165" s="70">
        <f>hidden1!E140</f>
        <v>3961775</v>
      </c>
    </row>
    <row r="166" spans="1:7" ht="64.5" customHeight="1" x14ac:dyDescent="0.25">
      <c r="A166" s="87" t="s">
        <v>333</v>
      </c>
      <c r="B166" s="67" t="s">
        <v>334</v>
      </c>
      <c r="C166" s="67">
        <v>1642</v>
      </c>
      <c r="D166" s="70">
        <f>hidden1!B141</f>
        <v>-42843</v>
      </c>
      <c r="E166" s="67" t="s">
        <v>204</v>
      </c>
      <c r="F166" s="70">
        <f>hidden1!D141</f>
        <v>145672</v>
      </c>
      <c r="G166" s="70">
        <f>hidden1!E141</f>
        <v>145672</v>
      </c>
    </row>
    <row r="167" spans="1:7" ht="50.1" customHeight="1" x14ac:dyDescent="0.25">
      <c r="A167" s="87" t="s">
        <v>335</v>
      </c>
      <c r="B167" s="67" t="s">
        <v>336</v>
      </c>
      <c r="C167" s="67">
        <v>1643</v>
      </c>
      <c r="D167" s="70">
        <f>hidden1!B142</f>
        <v>-2</v>
      </c>
      <c r="E167" s="67" t="s">
        <v>204</v>
      </c>
      <c r="F167" s="70">
        <f>hidden1!D142</f>
        <v>0</v>
      </c>
      <c r="G167" s="70">
        <f>hidden1!E142</f>
        <v>0</v>
      </c>
    </row>
    <row r="168" spans="1:7" ht="49.35" customHeight="1" x14ac:dyDescent="0.25">
      <c r="A168" s="87" t="s">
        <v>337</v>
      </c>
      <c r="B168" s="67" t="s">
        <v>338</v>
      </c>
      <c r="C168" s="67">
        <v>1644</v>
      </c>
      <c r="D168" s="70">
        <f>hidden1!B143</f>
        <v>-723</v>
      </c>
      <c r="E168" s="67" t="s">
        <v>204</v>
      </c>
      <c r="F168" s="70">
        <f>hidden1!D143</f>
        <v>4486</v>
      </c>
      <c r="G168" s="70">
        <f>hidden1!E143</f>
        <v>4486</v>
      </c>
    </row>
    <row r="169" spans="1:7" ht="64.5" customHeight="1" x14ac:dyDescent="0.25">
      <c r="A169" s="87" t="s">
        <v>339</v>
      </c>
      <c r="B169" s="67" t="s">
        <v>340</v>
      </c>
      <c r="C169" s="67">
        <v>1645</v>
      </c>
      <c r="D169" s="70">
        <f>hidden1!B144</f>
        <v>-193668</v>
      </c>
      <c r="E169" s="67" t="s">
        <v>204</v>
      </c>
      <c r="F169" s="70">
        <f>hidden1!D144</f>
        <v>1776020</v>
      </c>
      <c r="G169" s="70">
        <f>hidden1!E144</f>
        <v>1776020</v>
      </c>
    </row>
    <row r="170" spans="1:7" ht="58.5" customHeight="1" x14ac:dyDescent="0.25">
      <c r="A170" s="87" t="s">
        <v>341</v>
      </c>
      <c r="B170" s="67" t="s">
        <v>342</v>
      </c>
      <c r="C170" s="67">
        <v>1646</v>
      </c>
      <c r="D170" s="70">
        <f>hidden1!B145</f>
        <v>-61153</v>
      </c>
      <c r="E170" s="67" t="s">
        <v>204</v>
      </c>
      <c r="F170" s="70">
        <f>hidden1!D145</f>
        <v>631228</v>
      </c>
      <c r="G170" s="70">
        <f>hidden1!E145</f>
        <v>631228</v>
      </c>
    </row>
    <row r="171" spans="1:7" ht="60.75" customHeight="1" x14ac:dyDescent="0.25">
      <c r="A171" s="87" t="s">
        <v>797</v>
      </c>
      <c r="B171" s="67" t="s">
        <v>863</v>
      </c>
      <c r="C171" s="67">
        <v>1648</v>
      </c>
      <c r="D171" s="70">
        <f>hidden1!B146</f>
        <v>-63907</v>
      </c>
      <c r="E171" s="67" t="s">
        <v>204</v>
      </c>
      <c r="F171" s="70">
        <f>hidden1!D146</f>
        <v>412769</v>
      </c>
      <c r="G171" s="70">
        <f>hidden1!E146</f>
        <v>412769</v>
      </c>
    </row>
    <row r="172" spans="1:7" ht="55.35" customHeight="1" x14ac:dyDescent="0.25">
      <c r="A172" s="81" t="s">
        <v>1087</v>
      </c>
      <c r="B172" s="67" t="s">
        <v>74</v>
      </c>
      <c r="C172" s="67">
        <v>1720</v>
      </c>
      <c r="D172" s="70">
        <f>hidden1!B147</f>
        <v>7312437348</v>
      </c>
      <c r="E172" s="70">
        <f>hidden1!C147</f>
        <v>7126352340</v>
      </c>
      <c r="F172" s="70">
        <f>hidden1!D147</f>
        <v>146695999</v>
      </c>
      <c r="G172" s="70">
        <f>hidden1!E147</f>
        <v>3502473</v>
      </c>
    </row>
    <row r="173" spans="1:7" ht="57.6" customHeight="1" x14ac:dyDescent="0.25">
      <c r="A173" s="97" t="s">
        <v>950</v>
      </c>
      <c r="B173" s="67" t="s">
        <v>75</v>
      </c>
      <c r="C173" s="67">
        <v>1730</v>
      </c>
      <c r="D173" s="70">
        <f>hidden1!B148</f>
        <v>6561143135</v>
      </c>
      <c r="E173" s="70">
        <f>hidden1!C148</f>
        <v>6387604403</v>
      </c>
      <c r="F173" s="70">
        <f>hidden1!D148</f>
        <v>131895625</v>
      </c>
      <c r="G173" s="70">
        <f>hidden1!E148</f>
        <v>3490667</v>
      </c>
    </row>
    <row r="174" spans="1:7" ht="15" customHeight="1" x14ac:dyDescent="0.25">
      <c r="A174" s="78" t="s">
        <v>208</v>
      </c>
      <c r="B174" s="67"/>
      <c r="C174" s="67"/>
      <c r="D174" s="67"/>
      <c r="E174" s="67"/>
      <c r="F174" s="67"/>
      <c r="G174" s="67"/>
    </row>
    <row r="175" spans="1:7" ht="32.25" customHeight="1" x14ac:dyDescent="0.25">
      <c r="A175" s="99" t="s">
        <v>343</v>
      </c>
      <c r="B175" s="67" t="s">
        <v>76</v>
      </c>
      <c r="C175" s="67">
        <v>1740</v>
      </c>
      <c r="D175" s="70">
        <f>hidden1!B149</f>
        <v>6246807394</v>
      </c>
      <c r="E175" s="70">
        <f>hidden1!C149</f>
        <v>6212887486</v>
      </c>
      <c r="F175" s="67" t="s">
        <v>204</v>
      </c>
      <c r="G175" s="67" t="s">
        <v>204</v>
      </c>
    </row>
    <row r="176" spans="1:7" ht="17.399999999999999" customHeight="1" x14ac:dyDescent="0.25">
      <c r="A176" s="78" t="s">
        <v>177</v>
      </c>
      <c r="B176" s="67"/>
      <c r="C176" s="67"/>
      <c r="D176" s="67"/>
      <c r="E176" s="67"/>
      <c r="F176" s="67"/>
      <c r="G176" s="67"/>
    </row>
    <row r="177" spans="1:7" ht="15" customHeight="1" x14ac:dyDescent="0.25">
      <c r="A177" s="86" t="s">
        <v>344</v>
      </c>
      <c r="B177" s="67" t="s">
        <v>77</v>
      </c>
      <c r="C177" s="67">
        <v>1745</v>
      </c>
      <c r="D177" s="70">
        <f>hidden1!B150</f>
        <v>5071833588</v>
      </c>
      <c r="E177" s="70">
        <f>hidden1!C150</f>
        <v>5037759214</v>
      </c>
      <c r="F177" s="67" t="s">
        <v>204</v>
      </c>
      <c r="G177" s="67" t="s">
        <v>204</v>
      </c>
    </row>
    <row r="178" spans="1:7" ht="34.35" customHeight="1" x14ac:dyDescent="0.25">
      <c r="A178" s="86" t="s">
        <v>345</v>
      </c>
      <c r="B178" s="67" t="s">
        <v>78</v>
      </c>
      <c r="C178" s="67">
        <v>1750</v>
      </c>
      <c r="D178" s="70">
        <f>hidden1!B151</f>
        <v>873757913</v>
      </c>
      <c r="E178" s="70">
        <f>hidden1!C151</f>
        <v>874260357</v>
      </c>
      <c r="F178" s="67" t="s">
        <v>204</v>
      </c>
      <c r="G178" s="67" t="s">
        <v>204</v>
      </c>
    </row>
    <row r="179" spans="1:7" ht="35.1" customHeight="1" x14ac:dyDescent="0.25">
      <c r="A179" s="86" t="s">
        <v>346</v>
      </c>
      <c r="B179" s="67" t="s">
        <v>79</v>
      </c>
      <c r="C179" s="67">
        <v>1755</v>
      </c>
      <c r="D179" s="70">
        <f>hidden1!B152</f>
        <v>301215893</v>
      </c>
      <c r="E179" s="70">
        <f>hidden1!C152</f>
        <v>300867915</v>
      </c>
      <c r="F179" s="67" t="s">
        <v>204</v>
      </c>
      <c r="G179" s="67" t="s">
        <v>204</v>
      </c>
    </row>
    <row r="180" spans="1:7" ht="36.75" customHeight="1" x14ac:dyDescent="0.25">
      <c r="A180" s="79" t="s">
        <v>347</v>
      </c>
      <c r="B180" s="67" t="s">
        <v>80</v>
      </c>
      <c r="C180" s="67">
        <v>1760</v>
      </c>
      <c r="D180" s="70">
        <f>hidden1!B153</f>
        <v>15576650</v>
      </c>
      <c r="E180" s="67" t="s">
        <v>204</v>
      </c>
      <c r="F180" s="70">
        <f>hidden1!D153</f>
        <v>14377235</v>
      </c>
      <c r="G180" s="70">
        <f>hidden1!E153</f>
        <v>1438688</v>
      </c>
    </row>
    <row r="181" spans="1:7" ht="188.25" customHeight="1" x14ac:dyDescent="0.25">
      <c r="A181" s="79" t="s">
        <v>947</v>
      </c>
      <c r="B181" s="67" t="s">
        <v>948</v>
      </c>
      <c r="C181" s="67">
        <v>1761</v>
      </c>
      <c r="D181" s="70">
        <f>hidden1!B154</f>
        <v>22656270</v>
      </c>
      <c r="E181" s="70">
        <f>hidden1!C154</f>
        <v>10421884</v>
      </c>
      <c r="F181" s="70">
        <f>hidden1!D154</f>
        <v>12234386</v>
      </c>
      <c r="G181" s="70">
        <f>hidden1!E154</f>
        <v>0</v>
      </c>
    </row>
    <row r="182" spans="1:7" ht="54" customHeight="1" x14ac:dyDescent="0.25">
      <c r="A182" s="79" t="s">
        <v>889</v>
      </c>
      <c r="B182" s="67" t="s">
        <v>890</v>
      </c>
      <c r="C182" s="67">
        <v>1762</v>
      </c>
      <c r="D182" s="70">
        <f>hidden1!B155</f>
        <v>38140052</v>
      </c>
      <c r="E182" s="70">
        <f>hidden1!C155</f>
        <v>30989818</v>
      </c>
      <c r="F182" s="70">
        <f>hidden1!D155</f>
        <v>6347312</v>
      </c>
      <c r="G182" s="70">
        <f>hidden1!E155</f>
        <v>27048</v>
      </c>
    </row>
    <row r="183" spans="1:7" ht="37.65" customHeight="1" x14ac:dyDescent="0.25">
      <c r="A183" s="79" t="s">
        <v>891</v>
      </c>
      <c r="B183" s="67" t="s">
        <v>892</v>
      </c>
      <c r="C183" s="67">
        <v>1763</v>
      </c>
      <c r="D183" s="70">
        <f>hidden1!B156</f>
        <v>4389851</v>
      </c>
      <c r="E183" s="70">
        <f>hidden1!C156</f>
        <v>3641076</v>
      </c>
      <c r="F183" s="70">
        <f>hidden1!D156</f>
        <v>745763</v>
      </c>
      <c r="G183" s="70">
        <f>hidden1!E156</f>
        <v>0</v>
      </c>
    </row>
    <row r="184" spans="1:7" ht="93" customHeight="1" x14ac:dyDescent="0.25">
      <c r="A184" s="79" t="s">
        <v>893</v>
      </c>
      <c r="B184" s="67" t="s">
        <v>894</v>
      </c>
      <c r="C184" s="67">
        <v>1764</v>
      </c>
      <c r="D184" s="70">
        <f>hidden1!B157</f>
        <v>47602238</v>
      </c>
      <c r="E184" s="70">
        <f>hidden1!C157</f>
        <v>39523099</v>
      </c>
      <c r="F184" s="70">
        <f>hidden1!D157</f>
        <v>8095093</v>
      </c>
      <c r="G184" s="70">
        <f>hidden1!E157</f>
        <v>0</v>
      </c>
    </row>
    <row r="185" spans="1:7" ht="36.75" customHeight="1" x14ac:dyDescent="0.25">
      <c r="A185" s="79" t="s">
        <v>895</v>
      </c>
      <c r="B185" s="67" t="s">
        <v>896</v>
      </c>
      <c r="C185" s="67">
        <v>1765</v>
      </c>
      <c r="D185" s="70">
        <f>hidden1!B158</f>
        <v>27710455</v>
      </c>
      <c r="E185" s="70">
        <f>hidden1!C158</f>
        <v>18720030</v>
      </c>
      <c r="F185" s="70">
        <f>hidden1!D158</f>
        <v>8022869</v>
      </c>
      <c r="G185" s="70">
        <f>hidden1!E158</f>
        <v>0</v>
      </c>
    </row>
    <row r="186" spans="1:7" ht="57" customHeight="1" x14ac:dyDescent="0.25">
      <c r="A186" s="79" t="s">
        <v>897</v>
      </c>
      <c r="B186" s="67" t="s">
        <v>898</v>
      </c>
      <c r="C186" s="67">
        <v>1766</v>
      </c>
      <c r="D186" s="70">
        <f>hidden1!B159</f>
        <v>9423477</v>
      </c>
      <c r="E186" s="70">
        <f>hidden1!C159</f>
        <v>7099334</v>
      </c>
      <c r="F186" s="70">
        <f>hidden1!D159</f>
        <v>1454080</v>
      </c>
      <c r="G186" s="70">
        <f>hidden1!E159</f>
        <v>0</v>
      </c>
    </row>
    <row r="187" spans="1:7" ht="36.75" customHeight="1" x14ac:dyDescent="0.25">
      <c r="A187" s="79" t="s">
        <v>899</v>
      </c>
      <c r="B187" s="67" t="s">
        <v>900</v>
      </c>
      <c r="C187" s="67">
        <v>1767</v>
      </c>
      <c r="D187" s="70">
        <f>hidden1!B160</f>
        <v>3203570</v>
      </c>
      <c r="E187" s="70">
        <f>hidden1!C160</f>
        <v>2658963</v>
      </c>
      <c r="F187" s="70">
        <f>hidden1!D160</f>
        <v>544607</v>
      </c>
      <c r="G187" s="70">
        <f>hidden1!E160</f>
        <v>0</v>
      </c>
    </row>
    <row r="188" spans="1:7" ht="36.75" customHeight="1" x14ac:dyDescent="0.25">
      <c r="A188" s="79" t="s">
        <v>901</v>
      </c>
      <c r="B188" s="67" t="s">
        <v>902</v>
      </c>
      <c r="C188" s="67">
        <v>1768</v>
      </c>
      <c r="D188" s="70">
        <f>hidden1!B161</f>
        <v>204817</v>
      </c>
      <c r="E188" s="70">
        <f>hidden1!C161</f>
        <v>169998</v>
      </c>
      <c r="F188" s="70">
        <f>hidden1!D161</f>
        <v>34819</v>
      </c>
      <c r="G188" s="70">
        <f>hidden1!E161</f>
        <v>0</v>
      </c>
    </row>
    <row r="189" spans="1:7" ht="36.75" customHeight="1" x14ac:dyDescent="0.25">
      <c r="A189" s="79" t="s">
        <v>903</v>
      </c>
      <c r="B189" s="67" t="s">
        <v>904</v>
      </c>
      <c r="C189" s="67">
        <v>1769</v>
      </c>
      <c r="D189" s="70">
        <f>hidden1!B162</f>
        <v>289322</v>
      </c>
      <c r="E189" s="70">
        <f>hidden1!C162</f>
        <v>240137</v>
      </c>
      <c r="F189" s="70">
        <f>hidden1!D162</f>
        <v>49185</v>
      </c>
      <c r="G189" s="70">
        <f>hidden1!E162</f>
        <v>0</v>
      </c>
    </row>
    <row r="190" spans="1:7" ht="164.4" customHeight="1" x14ac:dyDescent="0.25">
      <c r="A190" s="79" t="s">
        <v>905</v>
      </c>
      <c r="B190" s="67" t="s">
        <v>81</v>
      </c>
      <c r="C190" s="67">
        <v>1770</v>
      </c>
      <c r="D190" s="70">
        <f>hidden1!B163</f>
        <v>61868947</v>
      </c>
      <c r="E190" s="70">
        <f>hidden1!C163</f>
        <v>24118483</v>
      </c>
      <c r="F190" s="70">
        <f>hidden1!D163</f>
        <v>36177725</v>
      </c>
      <c r="G190" s="70">
        <f>hidden1!E163</f>
        <v>1184459</v>
      </c>
    </row>
    <row r="191" spans="1:7" ht="199.35" customHeight="1" x14ac:dyDescent="0.25">
      <c r="A191" s="79" t="s">
        <v>949</v>
      </c>
      <c r="B191" s="67" t="s">
        <v>197</v>
      </c>
      <c r="C191" s="67">
        <v>1785</v>
      </c>
      <c r="D191" s="70">
        <f>hidden1!B164</f>
        <v>21339377</v>
      </c>
      <c r="E191" s="67" t="s">
        <v>204</v>
      </c>
      <c r="F191" s="70">
        <f>hidden1!D164</f>
        <v>21270577</v>
      </c>
      <c r="G191" s="70">
        <f>hidden1!E164</f>
        <v>0</v>
      </c>
    </row>
    <row r="192" spans="1:7" ht="29.4" customHeight="1" x14ac:dyDescent="0.25">
      <c r="A192" s="79" t="s">
        <v>906</v>
      </c>
      <c r="B192" s="67" t="s">
        <v>124</v>
      </c>
      <c r="C192" s="67">
        <v>1788</v>
      </c>
      <c r="D192" s="70">
        <f>hidden1!B165</f>
        <v>29758802</v>
      </c>
      <c r="E192" s="70">
        <f>hidden1!C165</f>
        <v>11532133</v>
      </c>
      <c r="F192" s="70">
        <f>hidden1!D165</f>
        <v>17298198</v>
      </c>
      <c r="G192" s="70">
        <f>hidden1!E165</f>
        <v>313195</v>
      </c>
    </row>
    <row r="193" spans="1:7" ht="118.35" customHeight="1" x14ac:dyDescent="0.25">
      <c r="A193" s="79" t="s">
        <v>907</v>
      </c>
      <c r="B193" s="67" t="s">
        <v>798</v>
      </c>
      <c r="C193" s="67">
        <v>1791</v>
      </c>
      <c r="D193" s="70">
        <f>hidden1!B166</f>
        <v>32171913</v>
      </c>
      <c r="E193" s="70">
        <f>hidden1!C166</f>
        <v>25601962</v>
      </c>
      <c r="F193" s="70">
        <f>hidden1!D166</f>
        <v>5243776</v>
      </c>
      <c r="G193" s="70">
        <f>hidden1!E166</f>
        <v>527277</v>
      </c>
    </row>
    <row r="194" spans="1:7" ht="49.35" customHeight="1" x14ac:dyDescent="0.25">
      <c r="A194" s="97" t="s">
        <v>1100</v>
      </c>
      <c r="B194" s="67" t="s">
        <v>82</v>
      </c>
      <c r="C194" s="67">
        <v>1792</v>
      </c>
      <c r="D194" s="70">
        <f>hidden1!B167</f>
        <v>28824091</v>
      </c>
      <c r="E194" s="70">
        <f>hidden1!C167</f>
        <v>27571818</v>
      </c>
      <c r="F194" s="70">
        <f>hidden1!D167</f>
        <v>1252273</v>
      </c>
      <c r="G194" s="70">
        <f>hidden1!E167</f>
        <v>0</v>
      </c>
    </row>
    <row r="195" spans="1:7" ht="19.350000000000001" customHeight="1" x14ac:dyDescent="0.25">
      <c r="A195" s="78" t="s">
        <v>208</v>
      </c>
      <c r="B195" s="67"/>
      <c r="C195" s="67"/>
      <c r="D195" s="67"/>
      <c r="E195" s="70"/>
      <c r="F195" s="67"/>
      <c r="G195" s="67"/>
    </row>
    <row r="196" spans="1:7" ht="81.75" customHeight="1" x14ac:dyDescent="0.25">
      <c r="A196" s="99" t="s">
        <v>951</v>
      </c>
      <c r="B196" s="67" t="s">
        <v>952</v>
      </c>
      <c r="C196" s="67">
        <v>1796</v>
      </c>
      <c r="D196" s="70">
        <f>hidden1!B168</f>
        <v>3778628</v>
      </c>
      <c r="E196" s="70">
        <f>hidden1!C168</f>
        <v>3778628</v>
      </c>
      <c r="F196" s="67" t="s">
        <v>204</v>
      </c>
      <c r="G196" s="67" t="s">
        <v>204</v>
      </c>
    </row>
    <row r="197" spans="1:7" ht="96" customHeight="1" x14ac:dyDescent="0.25">
      <c r="A197" s="99" t="s">
        <v>954</v>
      </c>
      <c r="B197" s="67" t="s">
        <v>953</v>
      </c>
      <c r="C197" s="67">
        <v>1801</v>
      </c>
      <c r="D197" s="70">
        <f>hidden1!B169</f>
        <v>25045463</v>
      </c>
      <c r="E197" s="70">
        <f>hidden1!C169</f>
        <v>23793190</v>
      </c>
      <c r="F197" s="70">
        <f>hidden1!D169</f>
        <v>1252273</v>
      </c>
      <c r="G197" s="70">
        <f>hidden1!E169</f>
        <v>0</v>
      </c>
    </row>
    <row r="198" spans="1:7" ht="94.5" customHeight="1" x14ac:dyDescent="0.25">
      <c r="A198" s="99" t="s">
        <v>348</v>
      </c>
      <c r="B198" s="67" t="s">
        <v>83</v>
      </c>
      <c r="C198" s="67">
        <v>1805</v>
      </c>
      <c r="D198" s="70">
        <f>hidden1!B170</f>
        <v>0</v>
      </c>
      <c r="E198" s="70">
        <f>hidden1!C170</f>
        <v>0</v>
      </c>
      <c r="F198" s="67" t="s">
        <v>204</v>
      </c>
      <c r="G198" s="67" t="s">
        <v>204</v>
      </c>
    </row>
    <row r="199" spans="1:7" ht="18" customHeight="1" x14ac:dyDescent="0.25">
      <c r="A199" s="97" t="s">
        <v>349</v>
      </c>
      <c r="B199" s="67" t="s">
        <v>84</v>
      </c>
      <c r="C199" s="67">
        <v>1810</v>
      </c>
      <c r="D199" s="70">
        <f>hidden1!B171</f>
        <v>4131877</v>
      </c>
      <c r="E199" s="70">
        <f>hidden1!C171</f>
        <v>3731883</v>
      </c>
      <c r="F199" s="67" t="s">
        <v>204</v>
      </c>
      <c r="G199" s="67" t="s">
        <v>204</v>
      </c>
    </row>
    <row r="200" spans="1:7" ht="47.4" customHeight="1" x14ac:dyDescent="0.25">
      <c r="A200" s="97" t="s">
        <v>1088</v>
      </c>
      <c r="B200" s="67" t="s">
        <v>85</v>
      </c>
      <c r="C200" s="67">
        <v>1820</v>
      </c>
      <c r="D200" s="70">
        <f>hidden1!B172</f>
        <v>16621647</v>
      </c>
      <c r="E200" s="70">
        <f>hidden1!C172</f>
        <v>3297397</v>
      </c>
      <c r="F200" s="70">
        <f>hidden1!D172</f>
        <v>13548101</v>
      </c>
      <c r="G200" s="70">
        <f>hidden1!E172</f>
        <v>11806</v>
      </c>
    </row>
    <row r="201" spans="1:7" ht="20.100000000000001" customHeight="1" x14ac:dyDescent="0.25">
      <c r="A201" s="78" t="s">
        <v>208</v>
      </c>
      <c r="B201" s="67"/>
      <c r="C201" s="67"/>
      <c r="D201" s="67"/>
      <c r="E201" s="67"/>
      <c r="F201" s="67"/>
      <c r="G201" s="67"/>
    </row>
    <row r="202" spans="1:7" ht="18" customHeight="1" x14ac:dyDescent="0.25">
      <c r="A202" s="99" t="s">
        <v>350</v>
      </c>
      <c r="B202" s="67" t="s">
        <v>86</v>
      </c>
      <c r="C202" s="67">
        <v>1825</v>
      </c>
      <c r="D202" s="70">
        <f>hidden1!B173</f>
        <v>272650</v>
      </c>
      <c r="E202" s="67" t="s">
        <v>204</v>
      </c>
      <c r="F202" s="70">
        <f>hidden1!D173</f>
        <v>358478</v>
      </c>
      <c r="G202" s="70">
        <f>hidden1!E173</f>
        <v>11677</v>
      </c>
    </row>
    <row r="203" spans="1:7" ht="50.4" customHeight="1" x14ac:dyDescent="0.25">
      <c r="A203" s="99" t="s">
        <v>351</v>
      </c>
      <c r="B203" s="67" t="s">
        <v>87</v>
      </c>
      <c r="C203" s="67">
        <v>1830</v>
      </c>
      <c r="D203" s="70">
        <f>hidden1!B174</f>
        <v>15232971</v>
      </c>
      <c r="E203" s="70">
        <f>hidden1!C174</f>
        <v>3068722</v>
      </c>
      <c r="F203" s="70">
        <f>hidden1!D174</f>
        <v>12274904</v>
      </c>
      <c r="G203" s="70">
        <f>hidden1!E174</f>
        <v>0</v>
      </c>
    </row>
    <row r="204" spans="1:7" ht="47.1" customHeight="1" x14ac:dyDescent="0.25">
      <c r="A204" s="99" t="s">
        <v>352</v>
      </c>
      <c r="B204" s="67" t="s">
        <v>88</v>
      </c>
      <c r="C204" s="67">
        <v>1835</v>
      </c>
      <c r="D204" s="70">
        <f>hidden1!B175</f>
        <v>1116026</v>
      </c>
      <c r="E204" s="70">
        <f>hidden1!C175</f>
        <v>228675</v>
      </c>
      <c r="F204" s="70">
        <f>hidden1!D175</f>
        <v>914719</v>
      </c>
      <c r="G204" s="70">
        <f>hidden1!E175</f>
        <v>129</v>
      </c>
    </row>
    <row r="205" spans="1:7" ht="47.1" customHeight="1" x14ac:dyDescent="0.25">
      <c r="A205" s="80" t="s">
        <v>870</v>
      </c>
      <c r="B205" s="67" t="s">
        <v>567</v>
      </c>
      <c r="C205" s="67">
        <v>1836</v>
      </c>
      <c r="D205" s="70">
        <f>hidden1!B176</f>
        <v>701716598</v>
      </c>
      <c r="E205" s="70">
        <f>hidden1!C176</f>
        <v>704146839</v>
      </c>
      <c r="F205" s="67" t="s">
        <v>204</v>
      </c>
      <c r="G205" s="67" t="s">
        <v>204</v>
      </c>
    </row>
    <row r="206" spans="1:7" ht="18.149999999999999" customHeight="1" x14ac:dyDescent="0.25">
      <c r="A206" s="78" t="s">
        <v>208</v>
      </c>
      <c r="B206" s="67"/>
      <c r="C206" s="67"/>
      <c r="D206" s="70"/>
      <c r="E206" s="70"/>
      <c r="F206" s="70"/>
      <c r="G206" s="70"/>
    </row>
    <row r="207" spans="1:7" ht="99.9" customHeight="1" x14ac:dyDescent="0.25">
      <c r="A207" s="100" t="s">
        <v>1089</v>
      </c>
      <c r="B207" s="67" t="s">
        <v>568</v>
      </c>
      <c r="C207" s="67">
        <v>1837</v>
      </c>
      <c r="D207" s="70">
        <f>hidden1!B177</f>
        <v>37621458</v>
      </c>
      <c r="E207" s="70">
        <f>hidden1!C177</f>
        <v>33025944</v>
      </c>
      <c r="F207" s="67" t="s">
        <v>204</v>
      </c>
      <c r="G207" s="67" t="s">
        <v>204</v>
      </c>
    </row>
    <row r="208" spans="1:7" ht="106.65" customHeight="1" x14ac:dyDescent="0.25">
      <c r="A208" s="100" t="s">
        <v>1090</v>
      </c>
      <c r="B208" s="67" t="s">
        <v>569</v>
      </c>
      <c r="C208" s="67">
        <v>1838</v>
      </c>
      <c r="D208" s="70">
        <f>hidden1!B178</f>
        <v>117192091</v>
      </c>
      <c r="E208" s="70">
        <f>hidden1!C178</f>
        <v>115982311</v>
      </c>
      <c r="F208" s="67" t="s">
        <v>204</v>
      </c>
      <c r="G208" s="67" t="s">
        <v>204</v>
      </c>
    </row>
    <row r="209" spans="1:7" ht="144.75" customHeight="1" x14ac:dyDescent="0.25">
      <c r="A209" s="100" t="s">
        <v>871</v>
      </c>
      <c r="B209" s="67" t="s">
        <v>570</v>
      </c>
      <c r="C209" s="67">
        <v>1839</v>
      </c>
      <c r="D209" s="70">
        <f>hidden1!B179</f>
        <v>55705668</v>
      </c>
      <c r="E209" s="70">
        <f>hidden1!C179</f>
        <v>55836221</v>
      </c>
      <c r="F209" s="67" t="s">
        <v>204</v>
      </c>
      <c r="G209" s="67" t="s">
        <v>204</v>
      </c>
    </row>
    <row r="210" spans="1:7" ht="105.9" customHeight="1" x14ac:dyDescent="0.25">
      <c r="A210" s="100" t="s">
        <v>1091</v>
      </c>
      <c r="B210" s="67" t="s">
        <v>571</v>
      </c>
      <c r="C210" s="67">
        <v>1840</v>
      </c>
      <c r="D210" s="70">
        <f>hidden1!B180</f>
        <v>35226586</v>
      </c>
      <c r="E210" s="70">
        <f>hidden1!C180</f>
        <v>35195966</v>
      </c>
      <c r="F210" s="67" t="s">
        <v>204</v>
      </c>
      <c r="G210" s="67" t="s">
        <v>204</v>
      </c>
    </row>
    <row r="211" spans="1:7" ht="105.9" customHeight="1" x14ac:dyDescent="0.25">
      <c r="A211" s="100" t="s">
        <v>1092</v>
      </c>
      <c r="B211" s="67" t="s">
        <v>774</v>
      </c>
      <c r="C211" s="67">
        <v>1842</v>
      </c>
      <c r="D211" s="70">
        <f>hidden1!B181</f>
        <v>0</v>
      </c>
      <c r="E211" s="70">
        <f>hidden1!C181</f>
        <v>0</v>
      </c>
      <c r="F211" s="67" t="s">
        <v>204</v>
      </c>
      <c r="G211" s="67" t="s">
        <v>204</v>
      </c>
    </row>
    <row r="212" spans="1:7" ht="128.25" customHeight="1" x14ac:dyDescent="0.25">
      <c r="A212" s="100" t="s">
        <v>864</v>
      </c>
      <c r="B212" s="67" t="s">
        <v>865</v>
      </c>
      <c r="C212" s="67">
        <v>1843</v>
      </c>
      <c r="D212" s="70">
        <f>hidden1!B182</f>
        <v>455970795</v>
      </c>
      <c r="E212" s="70">
        <f>hidden1!C182</f>
        <v>464106397</v>
      </c>
      <c r="F212" s="67" t="s">
        <v>204</v>
      </c>
      <c r="G212" s="67" t="s">
        <v>204</v>
      </c>
    </row>
    <row r="213" spans="1:7" ht="72.599999999999994" customHeight="1" x14ac:dyDescent="0.25">
      <c r="A213" s="101" t="s">
        <v>955</v>
      </c>
      <c r="B213" s="67"/>
      <c r="C213" s="67">
        <v>1845</v>
      </c>
      <c r="D213" s="67" t="s">
        <v>204</v>
      </c>
      <c r="E213" s="70">
        <f>hidden1!C183</f>
        <v>10740781</v>
      </c>
      <c r="F213" s="70">
        <f>hidden1!D183</f>
        <v>17563370</v>
      </c>
      <c r="G213" s="70">
        <f>hidden1!E183</f>
        <v>14905173</v>
      </c>
    </row>
    <row r="214" spans="1:7" ht="15" customHeight="1" x14ac:dyDescent="0.25">
      <c r="A214" s="78" t="s">
        <v>353</v>
      </c>
      <c r="B214" s="67"/>
      <c r="C214" s="67"/>
      <c r="D214" s="67"/>
      <c r="E214" s="67"/>
      <c r="F214" s="67"/>
      <c r="G214" s="67"/>
    </row>
    <row r="215" spans="1:7" ht="34.35" customHeight="1" x14ac:dyDescent="0.25">
      <c r="A215" s="77" t="s">
        <v>354</v>
      </c>
      <c r="B215" s="67" t="s">
        <v>153</v>
      </c>
      <c r="C215" s="67">
        <v>1850</v>
      </c>
      <c r="D215" s="67" t="s">
        <v>204</v>
      </c>
      <c r="E215" s="70">
        <f>hidden1!C184</f>
        <v>10283519</v>
      </c>
      <c r="F215" s="67" t="s">
        <v>204</v>
      </c>
      <c r="G215" s="67" t="s">
        <v>204</v>
      </c>
    </row>
    <row r="216" spans="1:7" ht="54.75" customHeight="1" x14ac:dyDescent="0.25">
      <c r="A216" s="77" t="s">
        <v>355</v>
      </c>
      <c r="B216" s="67" t="s">
        <v>89</v>
      </c>
      <c r="C216" s="67">
        <v>1871</v>
      </c>
      <c r="D216" s="67" t="s">
        <v>204</v>
      </c>
      <c r="E216" s="70">
        <f>hidden1!C185</f>
        <v>4197</v>
      </c>
      <c r="F216" s="70">
        <f>hidden1!D185</f>
        <v>0</v>
      </c>
      <c r="G216" s="70">
        <f>hidden1!E185</f>
        <v>0</v>
      </c>
    </row>
    <row r="217" spans="1:7" ht="48.15" customHeight="1" x14ac:dyDescent="0.25">
      <c r="A217" s="77" t="s">
        <v>356</v>
      </c>
      <c r="B217" s="67" t="s">
        <v>90</v>
      </c>
      <c r="C217" s="67">
        <v>1890</v>
      </c>
      <c r="D217" s="67" t="s">
        <v>204</v>
      </c>
      <c r="E217" s="70">
        <f>hidden1!C186</f>
        <v>125844</v>
      </c>
      <c r="F217" s="70">
        <f>hidden1!D186</f>
        <v>17546880</v>
      </c>
      <c r="G217" s="70">
        <f>hidden1!E186</f>
        <v>14904788</v>
      </c>
    </row>
    <row r="218" spans="1:7" ht="18" customHeight="1" x14ac:dyDescent="0.25">
      <c r="A218" s="78" t="s">
        <v>208</v>
      </c>
      <c r="B218" s="67"/>
      <c r="C218" s="67"/>
      <c r="D218" s="67"/>
      <c r="E218" s="67"/>
      <c r="F218" s="67"/>
      <c r="G218" s="67"/>
    </row>
    <row r="219" spans="1:7" s="96" customFormat="1" ht="65.400000000000006" customHeight="1" x14ac:dyDescent="0.25">
      <c r="A219" s="79" t="s">
        <v>357</v>
      </c>
      <c r="B219" s="67" t="s">
        <v>91</v>
      </c>
      <c r="C219" s="67">
        <v>1900</v>
      </c>
      <c r="D219" s="67" t="s">
        <v>204</v>
      </c>
      <c r="E219" s="67" t="s">
        <v>204</v>
      </c>
      <c r="F219" s="70">
        <f>hidden1!D187</f>
        <v>17546880</v>
      </c>
      <c r="G219" s="70">
        <f>hidden1!E187</f>
        <v>14904788</v>
      </c>
    </row>
    <row r="220" spans="1:7" s="96" customFormat="1" ht="48.15" customHeight="1" x14ac:dyDescent="0.25">
      <c r="A220" s="79" t="s">
        <v>358</v>
      </c>
      <c r="B220" s="67" t="s">
        <v>92</v>
      </c>
      <c r="C220" s="67">
        <v>1910</v>
      </c>
      <c r="D220" s="67" t="s">
        <v>204</v>
      </c>
      <c r="E220" s="70">
        <f>hidden1!C188</f>
        <v>125844</v>
      </c>
      <c r="F220" s="67" t="s">
        <v>204</v>
      </c>
      <c r="G220" s="67" t="s">
        <v>204</v>
      </c>
    </row>
    <row r="221" spans="1:7" ht="111.6" customHeight="1" x14ac:dyDescent="0.25">
      <c r="A221" s="97" t="s">
        <v>359</v>
      </c>
      <c r="B221" s="67" t="s">
        <v>93</v>
      </c>
      <c r="C221" s="67">
        <v>1920</v>
      </c>
      <c r="D221" s="67" t="s">
        <v>204</v>
      </c>
      <c r="E221" s="70">
        <f>hidden1!C189</f>
        <v>217342</v>
      </c>
      <c r="F221" s="70">
        <f>hidden1!D189</f>
        <v>0</v>
      </c>
      <c r="G221" s="70">
        <f>hidden1!E189</f>
        <v>0</v>
      </c>
    </row>
    <row r="222" spans="1:7" ht="65.400000000000006" customHeight="1" x14ac:dyDescent="0.25">
      <c r="A222" s="97" t="s">
        <v>360</v>
      </c>
      <c r="B222" s="67" t="s">
        <v>94</v>
      </c>
      <c r="C222" s="67">
        <v>1930</v>
      </c>
      <c r="D222" s="67" t="s">
        <v>204</v>
      </c>
      <c r="E222" s="70">
        <f>hidden1!C190</f>
        <v>264</v>
      </c>
      <c r="F222" s="67" t="s">
        <v>204</v>
      </c>
      <c r="G222" s="67" t="s">
        <v>204</v>
      </c>
    </row>
    <row r="223" spans="1:7" ht="83.1" customHeight="1" x14ac:dyDescent="0.25">
      <c r="A223" s="97" t="s">
        <v>361</v>
      </c>
      <c r="B223" s="67" t="s">
        <v>95</v>
      </c>
      <c r="C223" s="67">
        <v>1940</v>
      </c>
      <c r="D223" s="67" t="s">
        <v>204</v>
      </c>
      <c r="E223" s="70">
        <f>hidden1!C191</f>
        <v>1415</v>
      </c>
      <c r="F223" s="67" t="s">
        <v>204</v>
      </c>
      <c r="G223" s="67" t="s">
        <v>204</v>
      </c>
    </row>
    <row r="224" spans="1:7" ht="50.25" customHeight="1" x14ac:dyDescent="0.25">
      <c r="A224" s="97" t="s">
        <v>362</v>
      </c>
      <c r="B224" s="67" t="s">
        <v>96</v>
      </c>
      <c r="C224" s="67">
        <v>1950</v>
      </c>
      <c r="D224" s="67" t="s">
        <v>204</v>
      </c>
      <c r="E224" s="70">
        <f>hidden1!C192</f>
        <v>49997</v>
      </c>
      <c r="F224" s="67" t="s">
        <v>204</v>
      </c>
      <c r="G224" s="67" t="s">
        <v>204</v>
      </c>
    </row>
    <row r="225" spans="1:7" ht="48.6" customHeight="1" x14ac:dyDescent="0.25">
      <c r="A225" s="97" t="s">
        <v>363</v>
      </c>
      <c r="B225" s="67" t="s">
        <v>125</v>
      </c>
      <c r="C225" s="67">
        <v>1951</v>
      </c>
      <c r="D225" s="67" t="s">
        <v>204</v>
      </c>
      <c r="E225" s="70">
        <f>hidden1!C193</f>
        <v>56153</v>
      </c>
      <c r="F225" s="70">
        <f>hidden1!D193</f>
        <v>16490</v>
      </c>
      <c r="G225" s="70">
        <f>hidden1!E193</f>
        <v>385</v>
      </c>
    </row>
    <row r="226" spans="1:7" ht="63" customHeight="1" x14ac:dyDescent="0.25">
      <c r="A226" s="97" t="s">
        <v>364</v>
      </c>
      <c r="B226" s="67" t="s">
        <v>126</v>
      </c>
      <c r="C226" s="67">
        <v>1952</v>
      </c>
      <c r="D226" s="67" t="s">
        <v>204</v>
      </c>
      <c r="E226" s="70">
        <f>hidden1!C194</f>
        <v>2050</v>
      </c>
      <c r="F226" s="67" t="s">
        <v>204</v>
      </c>
      <c r="G226" s="67" t="s">
        <v>204</v>
      </c>
    </row>
    <row r="227" spans="1:7" ht="96.75" customHeight="1" x14ac:dyDescent="0.3">
      <c r="A227" s="71" t="s">
        <v>1109</v>
      </c>
      <c r="B227" s="67"/>
      <c r="C227" s="67">
        <v>1970</v>
      </c>
      <c r="D227" s="70">
        <f>hidden1!B195</f>
        <v>106205</v>
      </c>
      <c r="E227" s="70">
        <f>hidden1!C195</f>
        <v>17</v>
      </c>
      <c r="F227" s="70">
        <f>hidden1!D195</f>
        <v>132043</v>
      </c>
      <c r="G227" s="70">
        <f>hidden1!E195</f>
        <v>60670</v>
      </c>
    </row>
    <row r="228" spans="1:7" ht="50.4" customHeight="1" x14ac:dyDescent="0.25">
      <c r="A228" s="77" t="s">
        <v>801</v>
      </c>
      <c r="B228" s="67" t="s">
        <v>154</v>
      </c>
      <c r="C228" s="67">
        <v>1980</v>
      </c>
      <c r="D228" s="70">
        <f>hidden1!B196</f>
        <v>-1</v>
      </c>
      <c r="E228" s="67" t="s">
        <v>204</v>
      </c>
      <c r="F228" s="70">
        <f>hidden1!D196</f>
        <v>117</v>
      </c>
      <c r="G228" s="70">
        <f>hidden1!E196</f>
        <v>338</v>
      </c>
    </row>
    <row r="229" spans="1:7" ht="15.6" customHeight="1" x14ac:dyDescent="0.25">
      <c r="A229" s="78" t="s">
        <v>208</v>
      </c>
      <c r="B229" s="67"/>
      <c r="C229" s="67"/>
      <c r="D229" s="67"/>
      <c r="E229" s="67"/>
      <c r="F229" s="67"/>
      <c r="G229" s="67"/>
    </row>
    <row r="230" spans="1:7" ht="80.099999999999994" customHeight="1" x14ac:dyDescent="0.25">
      <c r="A230" s="79" t="s">
        <v>365</v>
      </c>
      <c r="B230" s="67" t="s">
        <v>187</v>
      </c>
      <c r="C230" s="67">
        <v>1982</v>
      </c>
      <c r="D230" s="70">
        <f>hidden1!B197</f>
        <v>0</v>
      </c>
      <c r="E230" s="67" t="s">
        <v>204</v>
      </c>
      <c r="F230" s="70">
        <f>hidden1!D197</f>
        <v>-3</v>
      </c>
      <c r="G230" s="70">
        <f>hidden1!E197</f>
        <v>0</v>
      </c>
    </row>
    <row r="231" spans="1:7" ht="56.4" customHeight="1" x14ac:dyDescent="0.25">
      <c r="A231" s="79" t="s">
        <v>366</v>
      </c>
      <c r="B231" s="67" t="s">
        <v>188</v>
      </c>
      <c r="C231" s="67">
        <v>1983</v>
      </c>
      <c r="D231" s="70">
        <f>hidden1!B198</f>
        <v>-2</v>
      </c>
      <c r="E231" s="67" t="s">
        <v>204</v>
      </c>
      <c r="F231" s="70">
        <f>hidden1!D198</f>
        <v>-546</v>
      </c>
      <c r="G231" s="70">
        <f>hidden1!E198</f>
        <v>321</v>
      </c>
    </row>
    <row r="232" spans="1:7" ht="66.150000000000006" customHeight="1" x14ac:dyDescent="0.25">
      <c r="A232" s="79" t="s">
        <v>367</v>
      </c>
      <c r="B232" s="67" t="s">
        <v>368</v>
      </c>
      <c r="C232" s="67">
        <v>1984</v>
      </c>
      <c r="D232" s="70">
        <f>hidden1!B199</f>
        <v>0</v>
      </c>
      <c r="E232" s="67" t="s">
        <v>204</v>
      </c>
      <c r="F232" s="70">
        <f>hidden1!D199</f>
        <v>191</v>
      </c>
      <c r="G232" s="70">
        <f>hidden1!E199</f>
        <v>0</v>
      </c>
    </row>
    <row r="233" spans="1:7" ht="65.099999999999994" customHeight="1" x14ac:dyDescent="0.25">
      <c r="A233" s="79" t="s">
        <v>369</v>
      </c>
      <c r="B233" s="67" t="s">
        <v>370</v>
      </c>
      <c r="C233" s="67">
        <v>1985</v>
      </c>
      <c r="D233" s="70">
        <f>hidden1!B200</f>
        <v>0</v>
      </c>
      <c r="E233" s="67" t="s">
        <v>204</v>
      </c>
      <c r="F233" s="70">
        <f>hidden1!D200</f>
        <v>0</v>
      </c>
      <c r="G233" s="70">
        <f>hidden1!E200</f>
        <v>0</v>
      </c>
    </row>
    <row r="234" spans="1:7" ht="62.4" customHeight="1" x14ac:dyDescent="0.25">
      <c r="A234" s="79" t="s">
        <v>802</v>
      </c>
      <c r="B234" s="67" t="s">
        <v>852</v>
      </c>
      <c r="C234" s="67">
        <v>1987</v>
      </c>
      <c r="D234" s="70">
        <f>hidden1!B201</f>
        <v>0</v>
      </c>
      <c r="E234" s="67" t="s">
        <v>204</v>
      </c>
      <c r="F234" s="70">
        <f>hidden1!D201</f>
        <v>19</v>
      </c>
      <c r="G234" s="70">
        <f>hidden1!E201</f>
        <v>20</v>
      </c>
    </row>
    <row r="235" spans="1:7" ht="62.4" customHeight="1" x14ac:dyDescent="0.25">
      <c r="A235" s="79" t="s">
        <v>371</v>
      </c>
      <c r="B235" s="67" t="s">
        <v>851</v>
      </c>
      <c r="C235" s="67">
        <v>1988</v>
      </c>
      <c r="D235" s="70">
        <f>hidden1!B202</f>
        <v>1</v>
      </c>
      <c r="E235" s="67" t="s">
        <v>204</v>
      </c>
      <c r="F235" s="70">
        <f>hidden1!D202</f>
        <v>456</v>
      </c>
      <c r="G235" s="70">
        <f>hidden1!E202</f>
        <v>-3</v>
      </c>
    </row>
    <row r="236" spans="1:7" ht="21.15" customHeight="1" x14ac:dyDescent="0.25">
      <c r="A236" s="77" t="s">
        <v>372</v>
      </c>
      <c r="B236" s="67" t="s">
        <v>97</v>
      </c>
      <c r="C236" s="67">
        <v>1995</v>
      </c>
      <c r="D236" s="70">
        <f>hidden1!B203</f>
        <v>0</v>
      </c>
      <c r="E236" s="70">
        <f>hidden1!C203</f>
        <v>0</v>
      </c>
      <c r="F236" s="67" t="s">
        <v>204</v>
      </c>
      <c r="G236" s="67" t="s">
        <v>204</v>
      </c>
    </row>
    <row r="237" spans="1:7" ht="32.4" customHeight="1" x14ac:dyDescent="0.25">
      <c r="A237" s="77" t="s">
        <v>803</v>
      </c>
      <c r="B237" s="67" t="s">
        <v>98</v>
      </c>
      <c r="C237" s="67">
        <v>2010</v>
      </c>
      <c r="D237" s="70">
        <f>hidden1!B204</f>
        <v>-15</v>
      </c>
      <c r="E237" s="70">
        <f>hidden1!C204</f>
        <v>-111</v>
      </c>
      <c r="F237" s="70">
        <f>hidden1!D204</f>
        <v>-519</v>
      </c>
      <c r="G237" s="70">
        <f>hidden1!E204</f>
        <v>-479</v>
      </c>
    </row>
    <row r="238" spans="1:7" ht="32.4" customHeight="1" x14ac:dyDescent="0.25">
      <c r="A238" s="99" t="s">
        <v>804</v>
      </c>
      <c r="B238" s="67" t="s">
        <v>99</v>
      </c>
      <c r="C238" s="67">
        <v>2030</v>
      </c>
      <c r="D238" s="70">
        <f>hidden1!B205</f>
        <v>-13</v>
      </c>
      <c r="E238" s="70">
        <f>hidden1!C205</f>
        <v>-3</v>
      </c>
      <c r="F238" s="70">
        <f>hidden1!D205</f>
        <v>-521</v>
      </c>
      <c r="G238" s="70">
        <f>hidden1!E205</f>
        <v>-479</v>
      </c>
    </row>
    <row r="239" spans="1:7" ht="19.350000000000001" customHeight="1" x14ac:dyDescent="0.25">
      <c r="A239" s="78" t="s">
        <v>208</v>
      </c>
      <c r="B239" s="67"/>
      <c r="C239" s="67"/>
      <c r="D239" s="67"/>
      <c r="E239" s="67"/>
      <c r="F239" s="67"/>
      <c r="G239" s="67"/>
    </row>
    <row r="240" spans="1:7" ht="48.15" customHeight="1" x14ac:dyDescent="0.25">
      <c r="A240" s="86" t="s">
        <v>805</v>
      </c>
      <c r="B240" s="67" t="s">
        <v>155</v>
      </c>
      <c r="C240" s="67">
        <v>2035</v>
      </c>
      <c r="D240" s="70">
        <f>hidden1!B206</f>
        <v>0</v>
      </c>
      <c r="E240" s="67" t="s">
        <v>204</v>
      </c>
      <c r="F240" s="70">
        <f>hidden1!D206</f>
        <v>-510</v>
      </c>
      <c r="G240" s="70">
        <f>hidden1!E206</f>
        <v>-479</v>
      </c>
    </row>
    <row r="241" spans="1:7" ht="17.399999999999999" customHeight="1" x14ac:dyDescent="0.25">
      <c r="A241" s="78" t="s">
        <v>203</v>
      </c>
      <c r="B241" s="67"/>
      <c r="C241" s="67"/>
      <c r="D241" s="67"/>
      <c r="E241" s="67"/>
      <c r="F241" s="67"/>
      <c r="G241" s="67"/>
    </row>
    <row r="242" spans="1:7" ht="49.35" customHeight="1" x14ac:dyDescent="0.25">
      <c r="A242" s="98" t="s">
        <v>373</v>
      </c>
      <c r="B242" s="67" t="s">
        <v>183</v>
      </c>
      <c r="C242" s="67">
        <v>2038</v>
      </c>
      <c r="D242" s="70">
        <f>hidden1!B207</f>
        <v>0</v>
      </c>
      <c r="E242" s="67" t="s">
        <v>204</v>
      </c>
      <c r="F242" s="70">
        <f>hidden1!D207</f>
        <v>-35</v>
      </c>
      <c r="G242" s="70">
        <f>hidden1!E207</f>
        <v>0</v>
      </c>
    </row>
    <row r="243" spans="1:7" ht="49.35" customHeight="1" x14ac:dyDescent="0.25">
      <c r="A243" s="98" t="s">
        <v>374</v>
      </c>
      <c r="B243" s="67" t="s">
        <v>184</v>
      </c>
      <c r="C243" s="67">
        <v>2039</v>
      </c>
      <c r="D243" s="70">
        <f>hidden1!B208</f>
        <v>0</v>
      </c>
      <c r="E243" s="67" t="s">
        <v>204</v>
      </c>
      <c r="F243" s="70">
        <f>hidden1!D208</f>
        <v>-475</v>
      </c>
      <c r="G243" s="70">
        <f>hidden1!E208</f>
        <v>-479</v>
      </c>
    </row>
    <row r="244" spans="1:7" ht="63.75" customHeight="1" x14ac:dyDescent="0.25">
      <c r="A244" s="98" t="s">
        <v>375</v>
      </c>
      <c r="B244" s="67" t="s">
        <v>376</v>
      </c>
      <c r="C244" s="67">
        <v>2040</v>
      </c>
      <c r="D244" s="70">
        <f>hidden1!B209</f>
        <v>0</v>
      </c>
      <c r="E244" s="67" t="s">
        <v>204</v>
      </c>
      <c r="F244" s="70">
        <f>hidden1!D209</f>
        <v>0</v>
      </c>
      <c r="G244" s="70">
        <f>hidden1!E209</f>
        <v>0</v>
      </c>
    </row>
    <row r="245" spans="1:7" ht="63.75" customHeight="1" x14ac:dyDescent="0.25">
      <c r="A245" s="98" t="s">
        <v>806</v>
      </c>
      <c r="B245" s="67" t="s">
        <v>856</v>
      </c>
      <c r="C245" s="67">
        <v>2041</v>
      </c>
      <c r="D245" s="70">
        <f>hidden1!B210</f>
        <v>0</v>
      </c>
      <c r="E245" s="67" t="s">
        <v>204</v>
      </c>
      <c r="F245" s="70">
        <f>hidden1!D210</f>
        <v>0</v>
      </c>
      <c r="G245" s="70">
        <f>hidden1!E210</f>
        <v>0</v>
      </c>
    </row>
    <row r="246" spans="1:7" ht="22.35" customHeight="1" x14ac:dyDescent="0.25">
      <c r="A246" s="87" t="s">
        <v>377</v>
      </c>
      <c r="B246" s="67" t="s">
        <v>100</v>
      </c>
      <c r="C246" s="67">
        <v>2042</v>
      </c>
      <c r="D246" s="70">
        <f>hidden1!B211</f>
        <v>0</v>
      </c>
      <c r="E246" s="70">
        <f>hidden1!C211</f>
        <v>-2</v>
      </c>
      <c r="F246" s="70">
        <f>hidden1!D211</f>
        <v>-4</v>
      </c>
      <c r="G246" s="70">
        <f>hidden1!E211</f>
        <v>0</v>
      </c>
    </row>
    <row r="247" spans="1:7" ht="18.75" customHeight="1" x14ac:dyDescent="0.25">
      <c r="A247" s="87" t="s">
        <v>378</v>
      </c>
      <c r="B247" s="67" t="s">
        <v>101</v>
      </c>
      <c r="C247" s="67">
        <v>2045</v>
      </c>
      <c r="D247" s="70">
        <f>hidden1!B212</f>
        <v>-13</v>
      </c>
      <c r="E247" s="70">
        <f>hidden1!C212</f>
        <v>-1</v>
      </c>
      <c r="F247" s="70">
        <f>hidden1!D212</f>
        <v>-7</v>
      </c>
      <c r="G247" s="70">
        <f>hidden1!E212</f>
        <v>0</v>
      </c>
    </row>
    <row r="248" spans="1:7" ht="32.25" customHeight="1" x14ac:dyDescent="0.25">
      <c r="A248" s="87" t="s">
        <v>379</v>
      </c>
      <c r="B248" s="67" t="s">
        <v>102</v>
      </c>
      <c r="C248" s="67">
        <v>2055</v>
      </c>
      <c r="D248" s="70">
        <f>hidden1!B213</f>
        <v>0</v>
      </c>
      <c r="E248" s="70">
        <f>hidden1!C213</f>
        <v>0</v>
      </c>
      <c r="F248" s="70">
        <f>hidden1!D213</f>
        <v>0</v>
      </c>
      <c r="G248" s="70">
        <f>hidden1!E213</f>
        <v>0</v>
      </c>
    </row>
    <row r="249" spans="1:7" ht="44.4" customHeight="1" x14ac:dyDescent="0.25">
      <c r="A249" s="79" t="s">
        <v>469</v>
      </c>
      <c r="B249" s="67" t="s">
        <v>103</v>
      </c>
      <c r="C249" s="67">
        <v>2090</v>
      </c>
      <c r="D249" s="70">
        <f>hidden1!B214</f>
        <v>-2</v>
      </c>
      <c r="E249" s="70">
        <f>hidden1!C214</f>
        <v>0</v>
      </c>
      <c r="F249" s="70">
        <f>hidden1!D214</f>
        <v>0</v>
      </c>
      <c r="G249" s="70">
        <f>hidden1!E214</f>
        <v>0</v>
      </c>
    </row>
    <row r="250" spans="1:7" ht="16.350000000000001" customHeight="1" x14ac:dyDescent="0.25">
      <c r="A250" s="78" t="s">
        <v>203</v>
      </c>
      <c r="B250" s="67"/>
      <c r="C250" s="67"/>
      <c r="D250" s="67"/>
      <c r="E250" s="67"/>
      <c r="F250" s="67"/>
      <c r="G250" s="67"/>
    </row>
    <row r="251" spans="1:7" ht="19.350000000000001" customHeight="1" x14ac:dyDescent="0.25">
      <c r="A251" s="86" t="s">
        <v>380</v>
      </c>
      <c r="B251" s="67" t="s">
        <v>104</v>
      </c>
      <c r="C251" s="67">
        <v>2095</v>
      </c>
      <c r="D251" s="70">
        <f>hidden1!B215</f>
        <v>-2</v>
      </c>
      <c r="E251" s="70">
        <f>hidden1!C215</f>
        <v>0</v>
      </c>
      <c r="F251" s="70">
        <f>hidden1!D215</f>
        <v>0</v>
      </c>
      <c r="G251" s="70">
        <f>hidden1!E215</f>
        <v>0</v>
      </c>
    </row>
    <row r="252" spans="1:7" ht="35.1" customHeight="1" x14ac:dyDescent="0.25">
      <c r="A252" s="86" t="s">
        <v>381</v>
      </c>
      <c r="B252" s="67" t="s">
        <v>105</v>
      </c>
      <c r="C252" s="67">
        <v>2100</v>
      </c>
      <c r="D252" s="70">
        <f>hidden1!B216</f>
        <v>0</v>
      </c>
      <c r="E252" s="70">
        <f>hidden1!C216</f>
        <v>0</v>
      </c>
      <c r="F252" s="70">
        <f>hidden1!D216</f>
        <v>0</v>
      </c>
      <c r="G252" s="70">
        <f>hidden1!E216</f>
        <v>0</v>
      </c>
    </row>
    <row r="253" spans="1:7" ht="18" customHeight="1" x14ac:dyDescent="0.25">
      <c r="A253" s="99" t="s">
        <v>382</v>
      </c>
      <c r="B253" s="67" t="s">
        <v>383</v>
      </c>
      <c r="C253" s="67">
        <v>2115</v>
      </c>
      <c r="D253" s="70">
        <f>hidden1!B217</f>
        <v>0</v>
      </c>
      <c r="E253" s="70">
        <f>hidden1!C217</f>
        <v>0</v>
      </c>
      <c r="F253" s="67" t="s">
        <v>204</v>
      </c>
      <c r="G253" s="67" t="s">
        <v>204</v>
      </c>
    </row>
    <row r="254" spans="1:7" ht="35.1" customHeight="1" x14ac:dyDescent="0.25">
      <c r="A254" s="99" t="s">
        <v>486</v>
      </c>
      <c r="B254" s="67" t="s">
        <v>384</v>
      </c>
      <c r="C254" s="67">
        <v>2130</v>
      </c>
      <c r="D254" s="67" t="s">
        <v>204</v>
      </c>
      <c r="E254" s="70">
        <f>hidden1!C218</f>
        <v>-99</v>
      </c>
      <c r="F254" s="70">
        <f>hidden1!D218</f>
        <v>2</v>
      </c>
      <c r="G254" s="70">
        <f>hidden1!E218</f>
        <v>0</v>
      </c>
    </row>
    <row r="255" spans="1:7" ht="17.399999999999999" customHeight="1" x14ac:dyDescent="0.25">
      <c r="A255" s="78" t="s">
        <v>203</v>
      </c>
      <c r="B255" s="67"/>
      <c r="C255" s="67"/>
      <c r="D255" s="67"/>
      <c r="E255" s="67"/>
      <c r="F255" s="67"/>
      <c r="G255" s="67"/>
    </row>
    <row r="256" spans="1:7" ht="47.4" customHeight="1" x14ac:dyDescent="0.25">
      <c r="A256" s="87" t="s">
        <v>385</v>
      </c>
      <c r="B256" s="67" t="s">
        <v>106</v>
      </c>
      <c r="C256" s="67">
        <v>2135</v>
      </c>
      <c r="D256" s="67" t="s">
        <v>204</v>
      </c>
      <c r="E256" s="70">
        <f>hidden1!C219</f>
        <v>-99</v>
      </c>
      <c r="F256" s="67" t="s">
        <v>204</v>
      </c>
      <c r="G256" s="67" t="s">
        <v>204</v>
      </c>
    </row>
    <row r="257" spans="1:7" ht="97.35" customHeight="1" x14ac:dyDescent="0.25">
      <c r="A257" s="87" t="s">
        <v>386</v>
      </c>
      <c r="B257" s="67" t="s">
        <v>107</v>
      </c>
      <c r="C257" s="67">
        <v>2140</v>
      </c>
      <c r="D257" s="67" t="s">
        <v>204</v>
      </c>
      <c r="E257" s="67" t="s">
        <v>204</v>
      </c>
      <c r="F257" s="70">
        <f>hidden1!D220</f>
        <v>14</v>
      </c>
      <c r="G257" s="70">
        <f>hidden1!E220</f>
        <v>0</v>
      </c>
    </row>
    <row r="258" spans="1:7" ht="102.6" customHeight="1" x14ac:dyDescent="0.25">
      <c r="A258" s="87" t="s">
        <v>387</v>
      </c>
      <c r="B258" s="67" t="s">
        <v>108</v>
      </c>
      <c r="C258" s="67">
        <v>2145</v>
      </c>
      <c r="D258" s="67" t="s">
        <v>204</v>
      </c>
      <c r="E258" s="67" t="s">
        <v>204</v>
      </c>
      <c r="F258" s="70">
        <f>hidden1!D221</f>
        <v>-12</v>
      </c>
      <c r="G258" s="70">
        <f>hidden1!E221</f>
        <v>0</v>
      </c>
    </row>
    <row r="259" spans="1:7" ht="81" customHeight="1" x14ac:dyDescent="0.25">
      <c r="A259" s="79" t="s">
        <v>388</v>
      </c>
      <c r="B259" s="67" t="s">
        <v>4</v>
      </c>
      <c r="C259" s="67">
        <v>2146</v>
      </c>
      <c r="D259" s="70">
        <f>hidden1!B222</f>
        <v>0</v>
      </c>
      <c r="E259" s="70">
        <f>hidden1!C222</f>
        <v>-9</v>
      </c>
      <c r="F259" s="67" t="s">
        <v>204</v>
      </c>
      <c r="G259" s="67" t="s">
        <v>204</v>
      </c>
    </row>
    <row r="260" spans="1:7" ht="15" customHeight="1" x14ac:dyDescent="0.25">
      <c r="A260" s="78" t="s">
        <v>208</v>
      </c>
      <c r="B260" s="67"/>
      <c r="C260" s="67"/>
      <c r="D260" s="67"/>
      <c r="E260" s="67"/>
      <c r="F260" s="67"/>
      <c r="G260" s="67"/>
    </row>
    <row r="261" spans="1:7" ht="65.099999999999994" customHeight="1" x14ac:dyDescent="0.25">
      <c r="A261" s="87" t="s">
        <v>389</v>
      </c>
      <c r="B261" s="67" t="s">
        <v>5</v>
      </c>
      <c r="C261" s="67">
        <v>2147</v>
      </c>
      <c r="D261" s="70">
        <f>hidden1!B223</f>
        <v>0</v>
      </c>
      <c r="E261" s="70">
        <f>hidden1!C223</f>
        <v>-11</v>
      </c>
      <c r="F261" s="67" t="s">
        <v>204</v>
      </c>
      <c r="G261" s="67" t="s">
        <v>204</v>
      </c>
    </row>
    <row r="262" spans="1:7" ht="79.349999999999994" customHeight="1" x14ac:dyDescent="0.25">
      <c r="A262" s="87" t="s">
        <v>390</v>
      </c>
      <c r="B262" s="67" t="s">
        <v>7</v>
      </c>
      <c r="C262" s="67">
        <v>2148</v>
      </c>
      <c r="D262" s="70">
        <f>hidden1!B224</f>
        <v>0</v>
      </c>
      <c r="E262" s="70">
        <f>hidden1!C224</f>
        <v>2</v>
      </c>
      <c r="F262" s="67" t="s">
        <v>204</v>
      </c>
      <c r="G262" s="67" t="s">
        <v>204</v>
      </c>
    </row>
    <row r="263" spans="1:7" ht="36.75" customHeight="1" x14ac:dyDescent="0.25">
      <c r="A263" s="80" t="s">
        <v>487</v>
      </c>
      <c r="B263" s="67" t="s">
        <v>391</v>
      </c>
      <c r="C263" s="67">
        <v>2150</v>
      </c>
      <c r="D263" s="70">
        <f>hidden1!B225</f>
        <v>106565</v>
      </c>
      <c r="E263" s="67" t="s">
        <v>204</v>
      </c>
      <c r="F263" s="70">
        <f>hidden1!D225</f>
        <v>118167</v>
      </c>
      <c r="G263" s="70">
        <f>hidden1!E225</f>
        <v>57785</v>
      </c>
    </row>
    <row r="264" spans="1:7" ht="14.25" customHeight="1" x14ac:dyDescent="0.25">
      <c r="A264" s="78" t="s">
        <v>203</v>
      </c>
      <c r="B264" s="67"/>
      <c r="C264" s="67"/>
      <c r="D264" s="67"/>
      <c r="E264" s="67"/>
      <c r="F264" s="67"/>
      <c r="G264" s="67"/>
    </row>
    <row r="265" spans="1:7" ht="20.100000000000001" customHeight="1" x14ac:dyDescent="0.25">
      <c r="A265" s="79" t="s">
        <v>392</v>
      </c>
      <c r="B265" s="67" t="s">
        <v>109</v>
      </c>
      <c r="C265" s="67">
        <v>2155</v>
      </c>
      <c r="D265" s="70">
        <f>hidden1!B226</f>
        <v>105764</v>
      </c>
      <c r="E265" s="67" t="s">
        <v>204</v>
      </c>
      <c r="F265" s="70">
        <f>hidden1!D226</f>
        <v>105698</v>
      </c>
      <c r="G265" s="70">
        <f>hidden1!E226</f>
        <v>49504</v>
      </c>
    </row>
    <row r="266" spans="1:7" ht="35.4" customHeight="1" x14ac:dyDescent="0.25">
      <c r="A266" s="79" t="s">
        <v>393</v>
      </c>
      <c r="B266" s="67" t="s">
        <v>110</v>
      </c>
      <c r="C266" s="67">
        <v>2160</v>
      </c>
      <c r="D266" s="70">
        <f>hidden1!B227</f>
        <v>-6</v>
      </c>
      <c r="E266" s="67" t="s">
        <v>204</v>
      </c>
      <c r="F266" s="70">
        <f>hidden1!D227</f>
        <v>150</v>
      </c>
      <c r="G266" s="70">
        <f>hidden1!E227</f>
        <v>0</v>
      </c>
    </row>
    <row r="267" spans="1:7" ht="17.399999999999999" customHeight="1" x14ac:dyDescent="0.25">
      <c r="A267" s="79" t="s">
        <v>394</v>
      </c>
      <c r="B267" s="67" t="s">
        <v>111</v>
      </c>
      <c r="C267" s="67">
        <v>2165</v>
      </c>
      <c r="D267" s="70">
        <f>hidden1!B228</f>
        <v>-1</v>
      </c>
      <c r="E267" s="67" t="s">
        <v>204</v>
      </c>
      <c r="F267" s="70">
        <f>hidden1!D228</f>
        <v>2217</v>
      </c>
      <c r="G267" s="70">
        <f>hidden1!E228</f>
        <v>0</v>
      </c>
    </row>
    <row r="268" spans="1:7" ht="32.25" customHeight="1" x14ac:dyDescent="0.25">
      <c r="A268" s="79" t="s">
        <v>395</v>
      </c>
      <c r="B268" s="67" t="s">
        <v>112</v>
      </c>
      <c r="C268" s="67">
        <v>2170</v>
      </c>
      <c r="D268" s="70">
        <f>hidden1!B229</f>
        <v>0</v>
      </c>
      <c r="E268" s="67" t="s">
        <v>204</v>
      </c>
      <c r="F268" s="70">
        <f>hidden1!D229</f>
        <v>-212</v>
      </c>
      <c r="G268" s="70">
        <f>hidden1!E229</f>
        <v>0</v>
      </c>
    </row>
    <row r="269" spans="1:7" ht="52.35" customHeight="1" x14ac:dyDescent="0.25">
      <c r="A269" s="79" t="s">
        <v>862</v>
      </c>
      <c r="B269" s="67" t="s">
        <v>156</v>
      </c>
      <c r="C269" s="67">
        <v>2175</v>
      </c>
      <c r="D269" s="70">
        <f>hidden1!B230</f>
        <v>808</v>
      </c>
      <c r="E269" s="67" t="s">
        <v>204</v>
      </c>
      <c r="F269" s="70">
        <f>hidden1!D230</f>
        <v>10314</v>
      </c>
      <c r="G269" s="70">
        <f>hidden1!E230</f>
        <v>8281</v>
      </c>
    </row>
    <row r="270" spans="1:7" ht="15" customHeight="1" x14ac:dyDescent="0.25">
      <c r="A270" s="78" t="s">
        <v>208</v>
      </c>
      <c r="B270" s="67"/>
      <c r="C270" s="67"/>
      <c r="D270" s="67"/>
      <c r="E270" s="67"/>
      <c r="F270" s="67"/>
      <c r="G270" s="67"/>
    </row>
    <row r="271" spans="1:7" ht="81" customHeight="1" x14ac:dyDescent="0.25">
      <c r="A271" s="87" t="s">
        <v>396</v>
      </c>
      <c r="B271" s="67" t="s">
        <v>127</v>
      </c>
      <c r="C271" s="67">
        <v>2180</v>
      </c>
      <c r="D271" s="70">
        <f>hidden1!B231</f>
        <v>0</v>
      </c>
      <c r="E271" s="67" t="s">
        <v>204</v>
      </c>
      <c r="F271" s="70">
        <f>hidden1!D231</f>
        <v>2033</v>
      </c>
      <c r="G271" s="70">
        <f>hidden1!E231</f>
        <v>0</v>
      </c>
    </row>
    <row r="272" spans="1:7" ht="45.75" customHeight="1" x14ac:dyDescent="0.25">
      <c r="A272" s="87" t="s">
        <v>397</v>
      </c>
      <c r="B272" s="67" t="s">
        <v>128</v>
      </c>
      <c r="C272" s="67">
        <v>2182</v>
      </c>
      <c r="D272" s="70">
        <f>hidden1!B232</f>
        <v>0</v>
      </c>
      <c r="E272" s="67" t="s">
        <v>204</v>
      </c>
      <c r="F272" s="70">
        <f>hidden1!D232</f>
        <v>6115</v>
      </c>
      <c r="G272" s="70">
        <f>hidden1!E232</f>
        <v>6115</v>
      </c>
    </row>
    <row r="273" spans="1:7" ht="63.75" customHeight="1" x14ac:dyDescent="0.25">
      <c r="A273" s="87" t="s">
        <v>398</v>
      </c>
      <c r="B273" s="67" t="s">
        <v>399</v>
      </c>
      <c r="C273" s="67">
        <v>2183</v>
      </c>
      <c r="D273" s="70">
        <f>hidden1!B233</f>
        <v>734</v>
      </c>
      <c r="E273" s="67" t="s">
        <v>204</v>
      </c>
      <c r="F273" s="70">
        <f>hidden1!D233</f>
        <v>112</v>
      </c>
      <c r="G273" s="70">
        <f>hidden1!E233</f>
        <v>112</v>
      </c>
    </row>
    <row r="274" spans="1:7" ht="64.5" customHeight="1" x14ac:dyDescent="0.25">
      <c r="A274" s="87" t="s">
        <v>807</v>
      </c>
      <c r="B274" s="67" t="s">
        <v>857</v>
      </c>
      <c r="C274" s="67">
        <v>2184</v>
      </c>
      <c r="D274" s="70">
        <f>hidden1!B234</f>
        <v>0</v>
      </c>
      <c r="E274" s="67" t="s">
        <v>204</v>
      </c>
      <c r="F274" s="70">
        <f>hidden1!D234</f>
        <v>71</v>
      </c>
      <c r="G274" s="70">
        <f>hidden1!E234</f>
        <v>71</v>
      </c>
    </row>
    <row r="275" spans="1:7" ht="48.15" customHeight="1" x14ac:dyDescent="0.25">
      <c r="A275" s="87" t="s">
        <v>400</v>
      </c>
      <c r="B275" s="67" t="s">
        <v>129</v>
      </c>
      <c r="C275" s="67">
        <v>2185</v>
      </c>
      <c r="D275" s="70">
        <f>hidden1!B235</f>
        <v>74</v>
      </c>
      <c r="E275" s="67" t="s">
        <v>204</v>
      </c>
      <c r="F275" s="70">
        <f>hidden1!D235</f>
        <v>-28</v>
      </c>
      <c r="G275" s="70">
        <f>hidden1!E235</f>
        <v>-28</v>
      </c>
    </row>
    <row r="276" spans="1:7" ht="63.75" customHeight="1" x14ac:dyDescent="0.25">
      <c r="A276" s="87" t="s">
        <v>401</v>
      </c>
      <c r="B276" s="67" t="s">
        <v>130</v>
      </c>
      <c r="C276" s="67">
        <v>2187</v>
      </c>
      <c r="D276" s="70">
        <f>hidden1!B236</f>
        <v>0</v>
      </c>
      <c r="E276" s="67" t="s">
        <v>204</v>
      </c>
      <c r="F276" s="70">
        <f>hidden1!D236</f>
        <v>1623</v>
      </c>
      <c r="G276" s="70">
        <f>hidden1!E236</f>
        <v>1623</v>
      </c>
    </row>
    <row r="277" spans="1:7" ht="67.5" customHeight="1" x14ac:dyDescent="0.25">
      <c r="A277" s="87" t="s">
        <v>402</v>
      </c>
      <c r="B277" s="67" t="s">
        <v>403</v>
      </c>
      <c r="C277" s="67">
        <v>2188</v>
      </c>
      <c r="D277" s="70">
        <f>hidden1!B237</f>
        <v>0</v>
      </c>
      <c r="E277" s="67" t="s">
        <v>204</v>
      </c>
      <c r="F277" s="70">
        <f>hidden1!D237</f>
        <v>388</v>
      </c>
      <c r="G277" s="70">
        <f>hidden1!E237</f>
        <v>388</v>
      </c>
    </row>
    <row r="278" spans="1:7" ht="51" customHeight="1" x14ac:dyDescent="0.25">
      <c r="A278" s="77" t="s">
        <v>488</v>
      </c>
      <c r="B278" s="67" t="s">
        <v>113</v>
      </c>
      <c r="C278" s="67">
        <v>2200</v>
      </c>
      <c r="D278" s="70">
        <f>hidden1!B238</f>
        <v>24</v>
      </c>
      <c r="E278" s="70">
        <f>hidden1!C238</f>
        <v>-1468</v>
      </c>
      <c r="F278" s="70">
        <f>hidden1!D238</f>
        <v>14</v>
      </c>
      <c r="G278" s="70">
        <f>hidden1!E238</f>
        <v>0</v>
      </c>
    </row>
    <row r="279" spans="1:7" ht="15" customHeight="1" x14ac:dyDescent="0.25">
      <c r="A279" s="78" t="s">
        <v>203</v>
      </c>
      <c r="B279" s="67"/>
      <c r="C279" s="67"/>
      <c r="D279" s="67"/>
      <c r="E279" s="67"/>
      <c r="F279" s="67"/>
      <c r="G279" s="67"/>
    </row>
    <row r="280" spans="1:7" ht="35.4" customHeight="1" x14ac:dyDescent="0.25">
      <c r="A280" s="79" t="s">
        <v>404</v>
      </c>
      <c r="B280" s="67" t="s">
        <v>114</v>
      </c>
      <c r="C280" s="67">
        <v>2210</v>
      </c>
      <c r="D280" s="70">
        <f>hidden1!B239</f>
        <v>0</v>
      </c>
      <c r="E280" s="70">
        <f>hidden1!C239</f>
        <v>39</v>
      </c>
      <c r="F280" s="67" t="s">
        <v>204</v>
      </c>
      <c r="G280" s="67" t="s">
        <v>204</v>
      </c>
    </row>
    <row r="281" spans="1:7" ht="16.5" customHeight="1" x14ac:dyDescent="0.25">
      <c r="A281" s="79" t="s">
        <v>405</v>
      </c>
      <c r="B281" s="67" t="s">
        <v>115</v>
      </c>
      <c r="C281" s="67">
        <v>2220</v>
      </c>
      <c r="D281" s="70">
        <f>hidden1!B240</f>
        <v>0</v>
      </c>
      <c r="E281" s="70">
        <f>hidden1!C240</f>
        <v>-7</v>
      </c>
      <c r="F281" s="67" t="s">
        <v>204</v>
      </c>
      <c r="G281" s="67" t="s">
        <v>204</v>
      </c>
    </row>
    <row r="282" spans="1:7" ht="50.1" customHeight="1" x14ac:dyDescent="0.25">
      <c r="A282" s="79" t="s">
        <v>406</v>
      </c>
      <c r="B282" s="67" t="s">
        <v>116</v>
      </c>
      <c r="C282" s="67">
        <v>2230</v>
      </c>
      <c r="D282" s="70">
        <f>hidden1!B241</f>
        <v>0</v>
      </c>
      <c r="E282" s="70">
        <f>hidden1!C241</f>
        <v>-3</v>
      </c>
      <c r="F282" s="67" t="s">
        <v>204</v>
      </c>
      <c r="G282" s="67" t="s">
        <v>204</v>
      </c>
    </row>
    <row r="283" spans="1:7" ht="52.35" customHeight="1" x14ac:dyDescent="0.25">
      <c r="A283" s="79" t="s">
        <v>407</v>
      </c>
      <c r="B283" s="67" t="s">
        <v>117</v>
      </c>
      <c r="C283" s="67">
        <v>2240</v>
      </c>
      <c r="D283" s="70">
        <f>hidden1!B242</f>
        <v>0</v>
      </c>
      <c r="E283" s="70">
        <f>hidden1!C242</f>
        <v>19</v>
      </c>
      <c r="F283" s="70">
        <f>hidden1!D242</f>
        <v>14</v>
      </c>
      <c r="G283" s="70">
        <f>hidden1!E242</f>
        <v>0</v>
      </c>
    </row>
    <row r="284" spans="1:7" ht="20.399999999999999" customHeight="1" x14ac:dyDescent="0.25">
      <c r="A284" s="79" t="s">
        <v>408</v>
      </c>
      <c r="B284" s="67" t="s">
        <v>409</v>
      </c>
      <c r="C284" s="67">
        <v>2250</v>
      </c>
      <c r="D284" s="70">
        <f>hidden1!B243</f>
        <v>24</v>
      </c>
      <c r="E284" s="70">
        <f>hidden1!C243</f>
        <v>-1516</v>
      </c>
      <c r="F284" s="67" t="s">
        <v>204</v>
      </c>
      <c r="G284" s="67" t="s">
        <v>204</v>
      </c>
    </row>
    <row r="285" spans="1:7" ht="51" customHeight="1" x14ac:dyDescent="0.25">
      <c r="A285" s="77" t="s">
        <v>410</v>
      </c>
      <c r="B285" s="67" t="s">
        <v>411</v>
      </c>
      <c r="C285" s="67">
        <v>2260</v>
      </c>
      <c r="D285" s="70">
        <f>hidden1!B244</f>
        <v>-363</v>
      </c>
      <c r="E285" s="67" t="s">
        <v>204</v>
      </c>
      <c r="F285" s="70">
        <f>hidden1!D244</f>
        <v>945</v>
      </c>
      <c r="G285" s="70">
        <f>hidden1!E244</f>
        <v>-490</v>
      </c>
    </row>
    <row r="286" spans="1:7" ht="15" customHeight="1" x14ac:dyDescent="0.25">
      <c r="A286" s="78" t="s">
        <v>203</v>
      </c>
      <c r="B286" s="67"/>
      <c r="C286" s="67"/>
      <c r="D286" s="67"/>
      <c r="E286" s="67"/>
      <c r="F286" s="67"/>
      <c r="G286" s="67"/>
    </row>
    <row r="287" spans="1:7" ht="20.399999999999999" customHeight="1" x14ac:dyDescent="0.25">
      <c r="A287" s="79" t="s">
        <v>412</v>
      </c>
      <c r="B287" s="67" t="s">
        <v>118</v>
      </c>
      <c r="C287" s="67">
        <v>2270</v>
      </c>
      <c r="D287" s="70">
        <f>hidden1!B245</f>
        <v>-363</v>
      </c>
      <c r="E287" s="67" t="s">
        <v>204</v>
      </c>
      <c r="F287" s="70">
        <f>hidden1!D245</f>
        <v>693</v>
      </c>
      <c r="G287" s="70">
        <f>hidden1!E245</f>
        <v>-487</v>
      </c>
    </row>
    <row r="288" spans="1:7" ht="32.4" customHeight="1" x14ac:dyDescent="0.25">
      <c r="A288" s="79" t="s">
        <v>413</v>
      </c>
      <c r="B288" s="67" t="s">
        <v>119</v>
      </c>
      <c r="C288" s="67">
        <v>2280</v>
      </c>
      <c r="D288" s="70">
        <f>hidden1!B246</f>
        <v>0</v>
      </c>
      <c r="E288" s="67" t="s">
        <v>204</v>
      </c>
      <c r="F288" s="70">
        <f>hidden1!D246</f>
        <v>65</v>
      </c>
      <c r="G288" s="70">
        <f>hidden1!E246</f>
        <v>-3</v>
      </c>
    </row>
    <row r="289" spans="1:7" ht="17.100000000000001" customHeight="1" x14ac:dyDescent="0.25">
      <c r="A289" s="79" t="s">
        <v>408</v>
      </c>
      <c r="B289" s="67" t="s">
        <v>120</v>
      </c>
      <c r="C289" s="67">
        <v>2290</v>
      </c>
      <c r="D289" s="70">
        <f>hidden1!B247</f>
        <v>0</v>
      </c>
      <c r="E289" s="67" t="s">
        <v>204</v>
      </c>
      <c r="F289" s="70">
        <f>hidden1!D247</f>
        <v>187</v>
      </c>
      <c r="G289" s="70">
        <f>hidden1!E247</f>
        <v>0</v>
      </c>
    </row>
    <row r="290" spans="1:7" ht="36" customHeight="1" x14ac:dyDescent="0.25">
      <c r="A290" s="80" t="s">
        <v>414</v>
      </c>
      <c r="B290" s="67" t="s">
        <v>157</v>
      </c>
      <c r="C290" s="67">
        <v>2300</v>
      </c>
      <c r="D290" s="70">
        <f>hidden1!B248</f>
        <v>-5</v>
      </c>
      <c r="E290" s="67" t="s">
        <v>204</v>
      </c>
      <c r="F290" s="70">
        <f>hidden1!D248</f>
        <v>4130</v>
      </c>
      <c r="G290" s="70">
        <f>hidden1!E248</f>
        <v>3516</v>
      </c>
    </row>
    <row r="291" spans="1:7" ht="17.100000000000001" customHeight="1" x14ac:dyDescent="0.25">
      <c r="A291" s="78" t="s">
        <v>203</v>
      </c>
      <c r="B291" s="67"/>
      <c r="C291" s="67"/>
      <c r="D291" s="67"/>
      <c r="E291" s="67"/>
      <c r="F291" s="67"/>
      <c r="G291" s="67"/>
    </row>
    <row r="292" spans="1:7" ht="33.6" customHeight="1" x14ac:dyDescent="0.25">
      <c r="A292" s="79" t="s">
        <v>808</v>
      </c>
      <c r="B292" s="67" t="s">
        <v>158</v>
      </c>
      <c r="C292" s="67">
        <v>2310</v>
      </c>
      <c r="D292" s="70">
        <f>hidden1!B249</f>
        <v>-8</v>
      </c>
      <c r="E292" s="67" t="s">
        <v>204</v>
      </c>
      <c r="F292" s="70">
        <f>hidden1!D249</f>
        <v>384</v>
      </c>
      <c r="G292" s="70">
        <f>hidden1!E249</f>
        <v>140</v>
      </c>
    </row>
    <row r="293" spans="1:7" ht="16.350000000000001" customHeight="1" x14ac:dyDescent="0.25">
      <c r="A293" s="78" t="s">
        <v>208</v>
      </c>
      <c r="B293" s="67"/>
      <c r="C293" s="67"/>
      <c r="D293" s="67"/>
      <c r="E293" s="67"/>
      <c r="F293" s="67"/>
      <c r="G293" s="67"/>
    </row>
    <row r="294" spans="1:7" ht="47.4" customHeight="1" x14ac:dyDescent="0.25">
      <c r="A294" s="87" t="s">
        <v>415</v>
      </c>
      <c r="B294" s="67" t="s">
        <v>131</v>
      </c>
      <c r="C294" s="67">
        <v>2312</v>
      </c>
      <c r="D294" s="70">
        <f>hidden1!B250</f>
        <v>0</v>
      </c>
      <c r="E294" s="67" t="s">
        <v>204</v>
      </c>
      <c r="F294" s="70">
        <f>hidden1!D250</f>
        <v>244</v>
      </c>
      <c r="G294" s="70">
        <f>hidden1!E250</f>
        <v>0</v>
      </c>
    </row>
    <row r="295" spans="1:7" ht="30.15" customHeight="1" x14ac:dyDescent="0.25">
      <c r="A295" s="87" t="s">
        <v>416</v>
      </c>
      <c r="B295" s="67" t="s">
        <v>132</v>
      </c>
      <c r="C295" s="67">
        <v>2313</v>
      </c>
      <c r="D295" s="70">
        <f>hidden1!B251</f>
        <v>-8</v>
      </c>
      <c r="E295" s="67" t="s">
        <v>204</v>
      </c>
      <c r="F295" s="70">
        <f>hidden1!D251</f>
        <v>131</v>
      </c>
      <c r="G295" s="70">
        <f>hidden1!E251</f>
        <v>131</v>
      </c>
    </row>
    <row r="296" spans="1:7" ht="35.4" customHeight="1" x14ac:dyDescent="0.25">
      <c r="A296" s="87" t="s">
        <v>417</v>
      </c>
      <c r="B296" s="67" t="s">
        <v>418</v>
      </c>
      <c r="C296" s="67">
        <v>2314</v>
      </c>
      <c r="D296" s="70">
        <f>hidden1!B252</f>
        <v>0</v>
      </c>
      <c r="E296" s="67" t="s">
        <v>204</v>
      </c>
      <c r="F296" s="70">
        <f>hidden1!D252</f>
        <v>6</v>
      </c>
      <c r="G296" s="70">
        <f>hidden1!E252</f>
        <v>6</v>
      </c>
    </row>
    <row r="297" spans="1:7" ht="35.4" customHeight="1" x14ac:dyDescent="0.25">
      <c r="A297" s="87" t="s">
        <v>809</v>
      </c>
      <c r="B297" s="67" t="s">
        <v>858</v>
      </c>
      <c r="C297" s="67">
        <v>2315</v>
      </c>
      <c r="D297" s="70">
        <f>hidden1!B253</f>
        <v>0</v>
      </c>
      <c r="E297" s="67" t="s">
        <v>204</v>
      </c>
      <c r="F297" s="70">
        <f>hidden1!D253</f>
        <v>0</v>
      </c>
      <c r="G297" s="70">
        <f>hidden1!E253</f>
        <v>0</v>
      </c>
    </row>
    <row r="298" spans="1:7" ht="33" customHeight="1" x14ac:dyDescent="0.25">
      <c r="A298" s="87" t="s">
        <v>419</v>
      </c>
      <c r="B298" s="67" t="s">
        <v>133</v>
      </c>
      <c r="C298" s="67">
        <v>2316</v>
      </c>
      <c r="D298" s="70">
        <f>hidden1!B254</f>
        <v>0</v>
      </c>
      <c r="E298" s="67" t="s">
        <v>204</v>
      </c>
      <c r="F298" s="70">
        <f>hidden1!D254</f>
        <v>3</v>
      </c>
      <c r="G298" s="70">
        <f>hidden1!E254</f>
        <v>3</v>
      </c>
    </row>
    <row r="299" spans="1:7" ht="18.75" customHeight="1" x14ac:dyDescent="0.25">
      <c r="A299" s="79" t="s">
        <v>810</v>
      </c>
      <c r="B299" s="67" t="s">
        <v>159</v>
      </c>
      <c r="C299" s="67">
        <v>2320</v>
      </c>
      <c r="D299" s="70">
        <f>hidden1!B255</f>
        <v>0</v>
      </c>
      <c r="E299" s="67" t="s">
        <v>204</v>
      </c>
      <c r="F299" s="70">
        <f>hidden1!D255</f>
        <v>-111</v>
      </c>
      <c r="G299" s="70">
        <f>hidden1!E255</f>
        <v>-111</v>
      </c>
    </row>
    <row r="300" spans="1:7" ht="14.4" customHeight="1" x14ac:dyDescent="0.25">
      <c r="A300" s="78" t="s">
        <v>208</v>
      </c>
      <c r="B300" s="67"/>
      <c r="C300" s="67"/>
      <c r="D300" s="67"/>
      <c r="E300" s="67"/>
      <c r="F300" s="67"/>
      <c r="G300" s="67"/>
    </row>
    <row r="301" spans="1:7" ht="36.75" customHeight="1" x14ac:dyDescent="0.25">
      <c r="A301" s="87" t="s">
        <v>420</v>
      </c>
      <c r="B301" s="67" t="s">
        <v>134</v>
      </c>
      <c r="C301" s="67">
        <v>2322</v>
      </c>
      <c r="D301" s="70">
        <f>hidden1!B256</f>
        <v>0</v>
      </c>
      <c r="E301" s="67" t="s">
        <v>204</v>
      </c>
      <c r="F301" s="70">
        <f>hidden1!D256</f>
        <v>-111</v>
      </c>
      <c r="G301" s="70">
        <f>hidden1!E256</f>
        <v>-111</v>
      </c>
    </row>
    <row r="302" spans="1:7" ht="36.75" customHeight="1" x14ac:dyDescent="0.25">
      <c r="A302" s="87" t="s">
        <v>811</v>
      </c>
      <c r="B302" s="67" t="s">
        <v>859</v>
      </c>
      <c r="C302" s="67">
        <v>2323</v>
      </c>
      <c r="D302" s="70">
        <f>hidden1!B257</f>
        <v>0</v>
      </c>
      <c r="E302" s="67" t="s">
        <v>204</v>
      </c>
      <c r="F302" s="70">
        <f>hidden1!D257</f>
        <v>0</v>
      </c>
      <c r="G302" s="70">
        <f>hidden1!E257</f>
        <v>0</v>
      </c>
    </row>
    <row r="303" spans="1:7" ht="33.6" customHeight="1" x14ac:dyDescent="0.25">
      <c r="A303" s="87" t="s">
        <v>421</v>
      </c>
      <c r="B303" s="67" t="s">
        <v>135</v>
      </c>
      <c r="C303" s="67">
        <v>2325</v>
      </c>
      <c r="D303" s="70">
        <f>hidden1!B258</f>
        <v>0</v>
      </c>
      <c r="E303" s="67" t="s">
        <v>204</v>
      </c>
      <c r="F303" s="70">
        <f>hidden1!D258</f>
        <v>0</v>
      </c>
      <c r="G303" s="70">
        <f>hidden1!E258</f>
        <v>0</v>
      </c>
    </row>
    <row r="304" spans="1:7" ht="77.25" customHeight="1" x14ac:dyDescent="0.25">
      <c r="A304" s="79" t="s">
        <v>812</v>
      </c>
      <c r="B304" s="67" t="s">
        <v>160</v>
      </c>
      <c r="C304" s="67">
        <v>2330</v>
      </c>
      <c r="D304" s="70">
        <f>hidden1!B259</f>
        <v>3</v>
      </c>
      <c r="E304" s="67" t="s">
        <v>204</v>
      </c>
      <c r="F304" s="70">
        <f>hidden1!D259</f>
        <v>-445</v>
      </c>
      <c r="G304" s="70">
        <f>hidden1!E259</f>
        <v>-446</v>
      </c>
    </row>
    <row r="305" spans="1:7" ht="15" customHeight="1" x14ac:dyDescent="0.25">
      <c r="A305" s="92" t="s">
        <v>203</v>
      </c>
      <c r="B305" s="67"/>
      <c r="C305" s="67"/>
      <c r="D305" s="67"/>
      <c r="E305" s="67"/>
      <c r="F305" s="67"/>
      <c r="G305" s="67"/>
    </row>
    <row r="306" spans="1:7" ht="120" customHeight="1" x14ac:dyDescent="0.25">
      <c r="A306" s="87" t="s">
        <v>422</v>
      </c>
      <c r="B306" s="67" t="s">
        <v>136</v>
      </c>
      <c r="C306" s="67">
        <v>2332</v>
      </c>
      <c r="D306" s="70">
        <f>hidden1!B260</f>
        <v>0</v>
      </c>
      <c r="E306" s="67" t="s">
        <v>204</v>
      </c>
      <c r="F306" s="70">
        <f>hidden1!D260</f>
        <v>1</v>
      </c>
      <c r="G306" s="70">
        <f>hidden1!E260</f>
        <v>0</v>
      </c>
    </row>
    <row r="307" spans="1:7" ht="83.25" customHeight="1" x14ac:dyDescent="0.25">
      <c r="A307" s="87" t="s">
        <v>423</v>
      </c>
      <c r="B307" s="67" t="s">
        <v>137</v>
      </c>
      <c r="C307" s="67">
        <v>2333</v>
      </c>
      <c r="D307" s="70">
        <f>hidden1!B261</f>
        <v>0</v>
      </c>
      <c r="E307" s="67" t="s">
        <v>204</v>
      </c>
      <c r="F307" s="70">
        <f>hidden1!D261</f>
        <v>-375</v>
      </c>
      <c r="G307" s="70">
        <f>hidden1!E261</f>
        <v>-375</v>
      </c>
    </row>
    <row r="308" spans="1:7" ht="96.75" customHeight="1" x14ac:dyDescent="0.25">
      <c r="A308" s="87" t="s">
        <v>424</v>
      </c>
      <c r="B308" s="67" t="s">
        <v>425</v>
      </c>
      <c r="C308" s="67">
        <v>2334</v>
      </c>
      <c r="D308" s="70">
        <f>hidden1!B262</f>
        <v>0</v>
      </c>
      <c r="E308" s="67" t="s">
        <v>204</v>
      </c>
      <c r="F308" s="70">
        <f>hidden1!D262</f>
        <v>-29</v>
      </c>
      <c r="G308" s="70">
        <f>hidden1!E262</f>
        <v>-29</v>
      </c>
    </row>
    <row r="309" spans="1:7" ht="96.75" customHeight="1" x14ac:dyDescent="0.25">
      <c r="A309" s="87" t="s">
        <v>813</v>
      </c>
      <c r="B309" s="67" t="s">
        <v>860</v>
      </c>
      <c r="C309" s="67">
        <v>2335</v>
      </c>
      <c r="D309" s="70">
        <f>hidden1!B263</f>
        <v>0</v>
      </c>
      <c r="E309" s="67" t="s">
        <v>204</v>
      </c>
      <c r="F309" s="70">
        <f>hidden1!D263</f>
        <v>4</v>
      </c>
      <c r="G309" s="70">
        <f>hidden1!E263</f>
        <v>4</v>
      </c>
    </row>
    <row r="310" spans="1:7" ht="92.25" customHeight="1" x14ac:dyDescent="0.25">
      <c r="A310" s="87" t="s">
        <v>426</v>
      </c>
      <c r="B310" s="67" t="s">
        <v>138</v>
      </c>
      <c r="C310" s="67">
        <v>2336</v>
      </c>
      <c r="D310" s="70">
        <f>hidden1!B264</f>
        <v>3</v>
      </c>
      <c r="E310" s="67" t="s">
        <v>204</v>
      </c>
      <c r="F310" s="70">
        <f>hidden1!D264</f>
        <v>-46</v>
      </c>
      <c r="G310" s="70">
        <f>hidden1!E264</f>
        <v>-46</v>
      </c>
    </row>
    <row r="311" spans="1:7" ht="48.15" customHeight="1" x14ac:dyDescent="0.25">
      <c r="A311" s="99" t="s">
        <v>814</v>
      </c>
      <c r="B311" s="67" t="s">
        <v>161</v>
      </c>
      <c r="C311" s="67">
        <v>2340</v>
      </c>
      <c r="D311" s="67" t="s">
        <v>204</v>
      </c>
      <c r="E311" s="67" t="s">
        <v>204</v>
      </c>
      <c r="F311" s="70">
        <f>hidden1!D265</f>
        <v>0</v>
      </c>
      <c r="G311" s="70">
        <f>hidden1!E265</f>
        <v>0</v>
      </c>
    </row>
    <row r="312" spans="1:7" ht="19.350000000000001" customHeight="1" x14ac:dyDescent="0.25">
      <c r="A312" s="78" t="s">
        <v>208</v>
      </c>
      <c r="B312" s="67"/>
      <c r="C312" s="67"/>
      <c r="D312" s="67"/>
      <c r="E312" s="67"/>
      <c r="F312" s="67"/>
      <c r="G312" s="67"/>
    </row>
    <row r="313" spans="1:7" ht="63.75" customHeight="1" x14ac:dyDescent="0.25">
      <c r="A313" s="87" t="s">
        <v>427</v>
      </c>
      <c r="B313" s="67" t="s">
        <v>139</v>
      </c>
      <c r="C313" s="67">
        <v>2342</v>
      </c>
      <c r="D313" s="67" t="s">
        <v>204</v>
      </c>
      <c r="E313" s="67" t="s">
        <v>204</v>
      </c>
      <c r="F313" s="70">
        <f>hidden1!D266</f>
        <v>0</v>
      </c>
      <c r="G313" s="70">
        <f>hidden1!E266</f>
        <v>0</v>
      </c>
    </row>
    <row r="314" spans="1:7" ht="48.6" customHeight="1" x14ac:dyDescent="0.25">
      <c r="A314" s="87" t="s">
        <v>428</v>
      </c>
      <c r="B314" s="67" t="s">
        <v>140</v>
      </c>
      <c r="C314" s="67">
        <v>2343</v>
      </c>
      <c r="D314" s="67" t="s">
        <v>204</v>
      </c>
      <c r="E314" s="67" t="s">
        <v>204</v>
      </c>
      <c r="F314" s="70">
        <f>hidden1!D267</f>
        <v>0</v>
      </c>
      <c r="G314" s="70">
        <f>hidden1!E267</f>
        <v>0</v>
      </c>
    </row>
    <row r="315" spans="1:7" ht="48.6" customHeight="1" x14ac:dyDescent="0.25">
      <c r="A315" s="87" t="s">
        <v>815</v>
      </c>
      <c r="B315" s="67" t="s">
        <v>861</v>
      </c>
      <c r="C315" s="67">
        <v>2344</v>
      </c>
      <c r="D315" s="67" t="s">
        <v>204</v>
      </c>
      <c r="E315" s="67" t="s">
        <v>204</v>
      </c>
      <c r="F315" s="70">
        <f>hidden1!D268</f>
        <v>0</v>
      </c>
      <c r="G315" s="70">
        <f>hidden1!E268</f>
        <v>0</v>
      </c>
    </row>
    <row r="316" spans="1:7" ht="50.4" customHeight="1" x14ac:dyDescent="0.25">
      <c r="A316" s="87" t="s">
        <v>429</v>
      </c>
      <c r="B316" s="67" t="s">
        <v>141</v>
      </c>
      <c r="C316" s="67">
        <v>2346</v>
      </c>
      <c r="D316" s="67" t="s">
        <v>204</v>
      </c>
      <c r="E316" s="67" t="s">
        <v>204</v>
      </c>
      <c r="F316" s="70">
        <f>hidden1!D269</f>
        <v>0</v>
      </c>
      <c r="G316" s="70">
        <f>hidden1!E269</f>
        <v>0</v>
      </c>
    </row>
    <row r="317" spans="1:7" ht="35.4" customHeight="1" x14ac:dyDescent="0.25">
      <c r="A317" s="100" t="s">
        <v>816</v>
      </c>
      <c r="B317" s="67" t="s">
        <v>162</v>
      </c>
      <c r="C317" s="67">
        <v>2350</v>
      </c>
      <c r="D317" s="70">
        <f>hidden1!B270</f>
        <v>0</v>
      </c>
      <c r="E317" s="67" t="s">
        <v>204</v>
      </c>
      <c r="F317" s="70">
        <f>hidden1!D270</f>
        <v>4302</v>
      </c>
      <c r="G317" s="70">
        <f>hidden1!E270</f>
        <v>3933</v>
      </c>
    </row>
    <row r="318" spans="1:7" ht="14.4" customHeight="1" x14ac:dyDescent="0.25">
      <c r="A318" s="78" t="s">
        <v>203</v>
      </c>
      <c r="B318" s="67"/>
      <c r="C318" s="67"/>
      <c r="D318" s="67"/>
      <c r="E318" s="67"/>
      <c r="F318" s="67"/>
      <c r="G318" s="67"/>
    </row>
    <row r="319" spans="1:7" ht="45.75" customHeight="1" x14ac:dyDescent="0.25">
      <c r="A319" s="87" t="s">
        <v>430</v>
      </c>
      <c r="B319" s="67" t="s">
        <v>142</v>
      </c>
      <c r="C319" s="67">
        <v>2352</v>
      </c>
      <c r="D319" s="70">
        <f>hidden1!B271</f>
        <v>0</v>
      </c>
      <c r="E319" s="67" t="s">
        <v>204</v>
      </c>
      <c r="F319" s="70">
        <f>hidden1!D271</f>
        <v>369</v>
      </c>
      <c r="G319" s="70">
        <f>hidden1!E271</f>
        <v>0</v>
      </c>
    </row>
    <row r="320" spans="1:7" ht="36" customHeight="1" x14ac:dyDescent="0.25">
      <c r="A320" s="87" t="s">
        <v>431</v>
      </c>
      <c r="B320" s="67" t="s">
        <v>143</v>
      </c>
      <c r="C320" s="67">
        <v>2354</v>
      </c>
      <c r="D320" s="70">
        <f>hidden1!B272</f>
        <v>0</v>
      </c>
      <c r="E320" s="67" t="s">
        <v>204</v>
      </c>
      <c r="F320" s="70">
        <f>hidden1!D272</f>
        <v>3722</v>
      </c>
      <c r="G320" s="70">
        <f>hidden1!E272</f>
        <v>3722</v>
      </c>
    </row>
    <row r="321" spans="1:7" ht="50.4" customHeight="1" x14ac:dyDescent="0.25">
      <c r="A321" s="87" t="s">
        <v>432</v>
      </c>
      <c r="B321" s="67" t="s">
        <v>433</v>
      </c>
      <c r="C321" s="67">
        <v>2355</v>
      </c>
      <c r="D321" s="70">
        <f>hidden1!B273</f>
        <v>0</v>
      </c>
      <c r="E321" s="67" t="s">
        <v>204</v>
      </c>
      <c r="F321" s="70">
        <f>hidden1!D273</f>
        <v>87</v>
      </c>
      <c r="G321" s="70">
        <f>hidden1!E273</f>
        <v>87</v>
      </c>
    </row>
    <row r="322" spans="1:7" ht="48" customHeight="1" x14ac:dyDescent="0.25">
      <c r="A322" s="87" t="s">
        <v>434</v>
      </c>
      <c r="B322" s="67" t="s">
        <v>435</v>
      </c>
      <c r="C322" s="67">
        <v>2356</v>
      </c>
      <c r="D322" s="70">
        <f>hidden1!B274</f>
        <v>0</v>
      </c>
      <c r="E322" s="67" t="s">
        <v>204</v>
      </c>
      <c r="F322" s="70">
        <f>hidden1!D274</f>
        <v>0</v>
      </c>
      <c r="G322" s="70">
        <f>hidden1!E274</f>
        <v>0</v>
      </c>
    </row>
    <row r="323" spans="1:7" ht="45" customHeight="1" x14ac:dyDescent="0.25">
      <c r="A323" s="87" t="s">
        <v>818</v>
      </c>
      <c r="B323" s="67" t="s">
        <v>817</v>
      </c>
      <c r="C323" s="67">
        <v>2358</v>
      </c>
      <c r="D323" s="70">
        <f>hidden1!B275</f>
        <v>0</v>
      </c>
      <c r="E323" s="67" t="s">
        <v>204</v>
      </c>
      <c r="F323" s="70">
        <f>hidden1!D275</f>
        <v>20</v>
      </c>
      <c r="G323" s="70">
        <f>hidden1!E275</f>
        <v>20</v>
      </c>
    </row>
    <row r="324" spans="1:7" ht="47.25" customHeight="1" x14ac:dyDescent="0.25">
      <c r="A324" s="87" t="s">
        <v>436</v>
      </c>
      <c r="B324" s="67" t="s">
        <v>144</v>
      </c>
      <c r="C324" s="67">
        <v>2360</v>
      </c>
      <c r="D324" s="70">
        <f>hidden1!B276</f>
        <v>0</v>
      </c>
      <c r="E324" s="67" t="s">
        <v>204</v>
      </c>
      <c r="F324" s="70">
        <f>hidden1!D276</f>
        <v>104</v>
      </c>
      <c r="G324" s="70">
        <f>hidden1!E276</f>
        <v>104</v>
      </c>
    </row>
    <row r="325" spans="1:7" ht="80.099999999999994" customHeight="1" x14ac:dyDescent="0.25">
      <c r="A325" s="77" t="s">
        <v>437</v>
      </c>
      <c r="B325" s="67" t="s">
        <v>121</v>
      </c>
      <c r="C325" s="67">
        <v>2361</v>
      </c>
      <c r="D325" s="67" t="s">
        <v>204</v>
      </c>
      <c r="E325" s="70">
        <f>hidden1!C277</f>
        <v>1596</v>
      </c>
      <c r="F325" s="67" t="s">
        <v>204</v>
      </c>
      <c r="G325" s="67" t="s">
        <v>204</v>
      </c>
    </row>
    <row r="326" spans="1:7" ht="78.75" customHeight="1" x14ac:dyDescent="0.25">
      <c r="A326" s="77" t="s">
        <v>438</v>
      </c>
      <c r="B326" s="67" t="s">
        <v>439</v>
      </c>
      <c r="C326" s="67">
        <v>2362</v>
      </c>
      <c r="D326" s="70">
        <f>hidden1!B278</f>
        <v>0</v>
      </c>
      <c r="E326" s="67" t="s">
        <v>204</v>
      </c>
      <c r="F326" s="70">
        <f>hidden1!D278</f>
        <v>144</v>
      </c>
      <c r="G326" s="70">
        <f>hidden1!E278</f>
        <v>0</v>
      </c>
    </row>
    <row r="327" spans="1:7" ht="95.4" customHeight="1" x14ac:dyDescent="0.25">
      <c r="A327" s="77" t="s">
        <v>440</v>
      </c>
      <c r="B327" s="67" t="s">
        <v>441</v>
      </c>
      <c r="C327" s="67">
        <v>2363</v>
      </c>
      <c r="D327" s="70">
        <f>hidden1!B279</f>
        <v>0</v>
      </c>
      <c r="E327" s="67" t="s">
        <v>204</v>
      </c>
      <c r="F327" s="70">
        <f>hidden1!D279</f>
        <v>2</v>
      </c>
      <c r="G327" s="70">
        <f>hidden1!E279</f>
        <v>0</v>
      </c>
    </row>
    <row r="328" spans="1:7" ht="95.4" customHeight="1" x14ac:dyDescent="0.25">
      <c r="A328" s="77" t="s">
        <v>956</v>
      </c>
      <c r="B328" s="67" t="s">
        <v>960</v>
      </c>
      <c r="C328" s="67">
        <v>2364</v>
      </c>
      <c r="D328" s="70">
        <f>hidden1!B280</f>
        <v>0</v>
      </c>
      <c r="E328" s="67" t="s">
        <v>204</v>
      </c>
      <c r="F328" s="70">
        <f>hidden1!D280</f>
        <v>5534</v>
      </c>
      <c r="G328" s="70">
        <f>hidden1!E280</f>
        <v>0</v>
      </c>
    </row>
    <row r="329" spans="1:7" ht="95.4" customHeight="1" x14ac:dyDescent="0.25">
      <c r="A329" s="77" t="s">
        <v>957</v>
      </c>
      <c r="B329" s="67" t="s">
        <v>961</v>
      </c>
      <c r="C329" s="67">
        <v>2365</v>
      </c>
      <c r="D329" s="70">
        <f>hidden1!B281</f>
        <v>0</v>
      </c>
      <c r="E329" s="67" t="s">
        <v>204</v>
      </c>
      <c r="F329" s="70">
        <f>hidden1!D281</f>
        <v>3500</v>
      </c>
      <c r="G329" s="70">
        <f>hidden1!E281</f>
        <v>0</v>
      </c>
    </row>
    <row r="330" spans="1:7" ht="95.4" customHeight="1" x14ac:dyDescent="0.25">
      <c r="A330" s="77" t="s">
        <v>958</v>
      </c>
      <c r="B330" s="67" t="s">
        <v>962</v>
      </c>
      <c r="C330" s="67">
        <v>2366</v>
      </c>
      <c r="D330" s="70">
        <f>hidden1!B282</f>
        <v>0</v>
      </c>
      <c r="E330" s="67" t="s">
        <v>204</v>
      </c>
      <c r="F330" s="70">
        <f>hidden1!D282</f>
        <v>9</v>
      </c>
      <c r="G330" s="70">
        <f>hidden1!E282</f>
        <v>0</v>
      </c>
    </row>
    <row r="331" spans="1:7" ht="95.4" customHeight="1" x14ac:dyDescent="0.25">
      <c r="A331" s="77" t="s">
        <v>959</v>
      </c>
      <c r="B331" s="67" t="s">
        <v>963</v>
      </c>
      <c r="C331" s="67">
        <v>2367</v>
      </c>
      <c r="D331" s="70">
        <f>hidden1!B283</f>
        <v>0</v>
      </c>
      <c r="E331" s="67" t="s">
        <v>204</v>
      </c>
      <c r="F331" s="70">
        <f>hidden1!D283</f>
        <v>0</v>
      </c>
      <c r="G331" s="70">
        <f>hidden1!E283</f>
        <v>0</v>
      </c>
    </row>
    <row r="332" spans="1:7" ht="72.75" customHeight="1" x14ac:dyDescent="0.25">
      <c r="A332" s="81" t="s">
        <v>1093</v>
      </c>
      <c r="B332" s="67"/>
      <c r="C332" s="67">
        <v>2370</v>
      </c>
      <c r="D332" s="70">
        <f>hidden1!B284</f>
        <v>250163080</v>
      </c>
      <c r="E332" s="70">
        <f>hidden1!C284</f>
        <v>41754139</v>
      </c>
      <c r="F332" s="70">
        <f>hidden1!D284</f>
        <v>18087871</v>
      </c>
      <c r="G332" s="70">
        <f>hidden1!E284</f>
        <v>790692</v>
      </c>
    </row>
    <row r="333" spans="1:7" ht="67.349999999999994" customHeight="1" x14ac:dyDescent="0.25">
      <c r="A333" s="97" t="s">
        <v>1094</v>
      </c>
      <c r="B333" s="67"/>
      <c r="C333" s="67">
        <v>2375</v>
      </c>
      <c r="D333" s="67" t="s">
        <v>204</v>
      </c>
      <c r="E333" s="70">
        <f>hidden1!C285</f>
        <v>30063</v>
      </c>
      <c r="F333" s="67" t="s">
        <v>204</v>
      </c>
      <c r="G333" s="67" t="s">
        <v>204</v>
      </c>
    </row>
    <row r="334" spans="1:7" ht="15" x14ac:dyDescent="0.25">
      <c r="A334" s="78" t="s">
        <v>203</v>
      </c>
      <c r="B334" s="67"/>
      <c r="C334" s="67"/>
      <c r="D334" s="67"/>
      <c r="E334" s="67"/>
      <c r="F334" s="67"/>
      <c r="G334" s="67"/>
    </row>
    <row r="335" spans="1:7" ht="45" x14ac:dyDescent="0.25">
      <c r="A335" s="99" t="s">
        <v>146</v>
      </c>
      <c r="B335" s="67" t="s">
        <v>147</v>
      </c>
      <c r="C335" s="67">
        <v>2376</v>
      </c>
      <c r="D335" s="67" t="s">
        <v>204</v>
      </c>
      <c r="E335" s="70">
        <f>hidden1!C286</f>
        <v>3</v>
      </c>
      <c r="F335" s="67" t="s">
        <v>204</v>
      </c>
      <c r="G335" s="67" t="s">
        <v>204</v>
      </c>
    </row>
    <row r="336" spans="1:7" ht="96" customHeight="1" x14ac:dyDescent="0.25">
      <c r="A336" s="99" t="s">
        <v>248</v>
      </c>
      <c r="B336" s="67" t="s">
        <v>249</v>
      </c>
      <c r="C336" s="67">
        <v>2377</v>
      </c>
      <c r="D336" s="67" t="s">
        <v>204</v>
      </c>
      <c r="E336" s="70">
        <f>hidden1!C287</f>
        <v>28142</v>
      </c>
      <c r="F336" s="67" t="s">
        <v>204</v>
      </c>
      <c r="G336" s="67" t="s">
        <v>204</v>
      </c>
    </row>
    <row r="337" spans="1:7" ht="114.75" customHeight="1" x14ac:dyDescent="0.25">
      <c r="A337" s="99" t="s">
        <v>579</v>
      </c>
      <c r="B337" s="67" t="s">
        <v>580</v>
      </c>
      <c r="C337" s="67">
        <v>2378</v>
      </c>
      <c r="D337" s="67" t="s">
        <v>204</v>
      </c>
      <c r="E337" s="70">
        <f>hidden1!C288</f>
        <v>252</v>
      </c>
      <c r="F337" s="67" t="s">
        <v>204</v>
      </c>
      <c r="G337" s="67" t="s">
        <v>204</v>
      </c>
    </row>
    <row r="338" spans="1:7" ht="99.75" customHeight="1" x14ac:dyDescent="0.25">
      <c r="A338" s="79" t="s">
        <v>574</v>
      </c>
      <c r="B338" s="69" t="s">
        <v>575</v>
      </c>
      <c r="C338" s="67">
        <v>2379</v>
      </c>
      <c r="D338" s="67" t="s">
        <v>204</v>
      </c>
      <c r="E338" s="70">
        <f>hidden1!C289</f>
        <v>1666</v>
      </c>
      <c r="F338" s="67" t="s">
        <v>204</v>
      </c>
      <c r="G338" s="67" t="s">
        <v>204</v>
      </c>
    </row>
    <row r="339" spans="1:7" ht="38.4" customHeight="1" x14ac:dyDescent="0.25">
      <c r="A339" s="97" t="s">
        <v>1095</v>
      </c>
      <c r="B339" s="67"/>
      <c r="C339" s="67">
        <v>2380</v>
      </c>
      <c r="D339" s="70">
        <f>hidden1!B290</f>
        <v>170</v>
      </c>
      <c r="E339" s="70">
        <f>hidden1!C290</f>
        <v>828705</v>
      </c>
      <c r="F339" s="70">
        <f>hidden1!D290</f>
        <v>840331</v>
      </c>
      <c r="G339" s="70">
        <f>hidden1!E290</f>
        <v>0</v>
      </c>
    </row>
    <row r="340" spans="1:7" ht="15" x14ac:dyDescent="0.25">
      <c r="A340" s="78" t="s">
        <v>203</v>
      </c>
      <c r="B340" s="67"/>
      <c r="C340" s="67"/>
      <c r="D340" s="67"/>
      <c r="E340" s="67"/>
      <c r="F340" s="67"/>
      <c r="G340" s="67"/>
    </row>
    <row r="341" spans="1:7" ht="45" x14ac:dyDescent="0.25">
      <c r="A341" s="79" t="s">
        <v>442</v>
      </c>
      <c r="B341" s="67" t="s">
        <v>122</v>
      </c>
      <c r="C341" s="67">
        <v>2390</v>
      </c>
      <c r="D341" s="70">
        <f>hidden1!B291</f>
        <v>162</v>
      </c>
      <c r="E341" s="70">
        <f>hidden1!C291</f>
        <v>560219</v>
      </c>
      <c r="F341" s="70">
        <f>hidden1!D291</f>
        <v>840331</v>
      </c>
      <c r="G341" s="70">
        <f>hidden1!E291</f>
        <v>0</v>
      </c>
    </row>
    <row r="342" spans="1:7" ht="126.75" customHeight="1" x14ac:dyDescent="0.25">
      <c r="A342" s="79" t="s">
        <v>443</v>
      </c>
      <c r="B342" s="67" t="s">
        <v>123</v>
      </c>
      <c r="C342" s="67">
        <v>2400</v>
      </c>
      <c r="D342" s="70">
        <f>hidden1!B292</f>
        <v>8</v>
      </c>
      <c r="E342" s="70">
        <f>hidden1!C292</f>
        <v>268486</v>
      </c>
      <c r="F342" s="67" t="s">
        <v>204</v>
      </c>
      <c r="G342" s="67" t="s">
        <v>204</v>
      </c>
    </row>
    <row r="343" spans="1:7" ht="18" customHeight="1" x14ac:dyDescent="0.25">
      <c r="A343" s="77" t="s">
        <v>489</v>
      </c>
      <c r="B343" s="67" t="s">
        <v>242</v>
      </c>
      <c r="C343" s="67">
        <v>2405</v>
      </c>
      <c r="D343" s="70">
        <f>hidden1!B293</f>
        <v>26106625</v>
      </c>
      <c r="E343" s="70">
        <f>hidden1!C293</f>
        <v>16901246</v>
      </c>
      <c r="F343" s="67" t="s">
        <v>204</v>
      </c>
      <c r="G343" s="67" t="s">
        <v>204</v>
      </c>
    </row>
    <row r="344" spans="1:7" ht="52.35" customHeight="1" x14ac:dyDescent="0.25">
      <c r="A344" s="80" t="s">
        <v>1098</v>
      </c>
      <c r="B344" s="67"/>
      <c r="C344" s="67">
        <v>2410</v>
      </c>
      <c r="D344" s="67" t="s">
        <v>204</v>
      </c>
      <c r="E344" s="70">
        <f>hidden1!C294</f>
        <v>252357</v>
      </c>
      <c r="F344" s="70">
        <f>hidden1!D294</f>
        <v>5624</v>
      </c>
      <c r="G344" s="70">
        <f>hidden1!E294</f>
        <v>0</v>
      </c>
    </row>
    <row r="345" spans="1:7" ht="15" x14ac:dyDescent="0.25">
      <c r="A345" s="78" t="s">
        <v>203</v>
      </c>
      <c r="B345" s="67"/>
      <c r="C345" s="67"/>
      <c r="D345" s="67"/>
      <c r="E345" s="67"/>
      <c r="F345" s="67"/>
      <c r="G345" s="67"/>
    </row>
    <row r="346" spans="1:7" ht="60" x14ac:dyDescent="0.25">
      <c r="A346" s="79" t="s">
        <v>444</v>
      </c>
      <c r="B346" s="67" t="s">
        <v>445</v>
      </c>
      <c r="C346" s="67">
        <v>2420</v>
      </c>
      <c r="D346" s="67" t="s">
        <v>204</v>
      </c>
      <c r="E346" s="70">
        <f>hidden1!C295</f>
        <v>117913</v>
      </c>
      <c r="F346" s="70">
        <f>hidden1!D295</f>
        <v>4730</v>
      </c>
      <c r="G346" s="70">
        <f>hidden1!E295</f>
        <v>0</v>
      </c>
    </row>
    <row r="347" spans="1:7" ht="51" customHeight="1" x14ac:dyDescent="0.25">
      <c r="A347" s="79" t="s">
        <v>446</v>
      </c>
      <c r="B347" s="67" t="s">
        <v>447</v>
      </c>
      <c r="C347" s="67">
        <v>2425</v>
      </c>
      <c r="D347" s="67" t="s">
        <v>204</v>
      </c>
      <c r="E347" s="70">
        <f>hidden1!C296</f>
        <v>14792</v>
      </c>
      <c r="F347" s="70">
        <f>hidden1!D296</f>
        <v>0</v>
      </c>
      <c r="G347" s="70">
        <f>hidden1!E296</f>
        <v>0</v>
      </c>
    </row>
    <row r="348" spans="1:7" ht="33.6" customHeight="1" x14ac:dyDescent="0.25">
      <c r="A348" s="79" t="s">
        <v>448</v>
      </c>
      <c r="B348" s="67" t="s">
        <v>145</v>
      </c>
      <c r="C348" s="67">
        <v>2430</v>
      </c>
      <c r="D348" s="67" t="s">
        <v>204</v>
      </c>
      <c r="E348" s="70">
        <f>hidden1!C297</f>
        <v>6438</v>
      </c>
      <c r="F348" s="70">
        <f>hidden1!D297</f>
        <v>894</v>
      </c>
      <c r="G348" s="70">
        <f>hidden1!E297</f>
        <v>0</v>
      </c>
    </row>
    <row r="349" spans="1:7" ht="64.349999999999994" customHeight="1" x14ac:dyDescent="0.25">
      <c r="A349" s="79" t="s">
        <v>464</v>
      </c>
      <c r="B349" s="69" t="s">
        <v>463</v>
      </c>
      <c r="C349" s="69">
        <v>2433</v>
      </c>
      <c r="D349" s="94" t="s">
        <v>204</v>
      </c>
      <c r="E349" s="70">
        <f>hidden1!C298</f>
        <v>51</v>
      </c>
      <c r="F349" s="94" t="s">
        <v>204</v>
      </c>
      <c r="G349" s="94" t="s">
        <v>204</v>
      </c>
    </row>
    <row r="350" spans="1:7" ht="64.5" customHeight="1" x14ac:dyDescent="0.25">
      <c r="A350" s="79" t="s">
        <v>593</v>
      </c>
      <c r="B350" s="69" t="s">
        <v>594</v>
      </c>
      <c r="C350" s="69">
        <v>2434</v>
      </c>
      <c r="D350" s="94" t="s">
        <v>204</v>
      </c>
      <c r="E350" s="70">
        <f>hidden1!C299</f>
        <v>13200</v>
      </c>
      <c r="F350" s="94" t="s">
        <v>204</v>
      </c>
      <c r="G350" s="94" t="s">
        <v>204</v>
      </c>
    </row>
    <row r="351" spans="1:7" ht="35.1" customHeight="1" x14ac:dyDescent="0.25">
      <c r="A351" s="79" t="s">
        <v>148</v>
      </c>
      <c r="B351" s="67" t="s">
        <v>149</v>
      </c>
      <c r="C351" s="67">
        <v>2435</v>
      </c>
      <c r="D351" s="67" t="s">
        <v>204</v>
      </c>
      <c r="E351" s="70">
        <f>hidden1!C300</f>
        <v>99685</v>
      </c>
      <c r="F351" s="67" t="s">
        <v>204</v>
      </c>
      <c r="G351" s="67" t="s">
        <v>204</v>
      </c>
    </row>
    <row r="352" spans="1:7" ht="97.5" customHeight="1" x14ac:dyDescent="0.25">
      <c r="A352" s="79" t="s">
        <v>866</v>
      </c>
      <c r="B352" s="67" t="s">
        <v>867</v>
      </c>
      <c r="C352" s="67">
        <v>2436</v>
      </c>
      <c r="D352" s="67" t="s">
        <v>204</v>
      </c>
      <c r="E352" s="70">
        <f>hidden1!C301</f>
        <v>278</v>
      </c>
      <c r="F352" s="67" t="s">
        <v>204</v>
      </c>
      <c r="G352" s="67" t="s">
        <v>204</v>
      </c>
    </row>
    <row r="353" spans="1:7" ht="56.4" customHeight="1" x14ac:dyDescent="0.25">
      <c r="A353" s="97" t="s">
        <v>1096</v>
      </c>
      <c r="B353" s="67"/>
      <c r="C353" s="67">
        <v>2440</v>
      </c>
      <c r="D353" s="67" t="s">
        <v>204</v>
      </c>
      <c r="E353" s="70">
        <f>hidden1!C302</f>
        <v>3234</v>
      </c>
      <c r="F353" s="67" t="s">
        <v>204</v>
      </c>
      <c r="G353" s="67" t="s">
        <v>204</v>
      </c>
    </row>
    <row r="354" spans="1:7" ht="95.4" customHeight="1" x14ac:dyDescent="0.25">
      <c r="A354" s="79" t="s">
        <v>449</v>
      </c>
      <c r="B354" s="67" t="s">
        <v>250</v>
      </c>
      <c r="C354" s="67">
        <v>2445</v>
      </c>
      <c r="D354" s="67" t="s">
        <v>204</v>
      </c>
      <c r="E354" s="70">
        <f>hidden1!C303</f>
        <v>104</v>
      </c>
      <c r="F354" s="67" t="s">
        <v>204</v>
      </c>
      <c r="G354" s="67" t="s">
        <v>204</v>
      </c>
    </row>
    <row r="355" spans="1:7" ht="96" customHeight="1" x14ac:dyDescent="0.25">
      <c r="A355" s="79" t="s">
        <v>251</v>
      </c>
      <c r="B355" s="67" t="s">
        <v>252</v>
      </c>
      <c r="C355" s="67">
        <v>2446</v>
      </c>
      <c r="D355" s="67" t="s">
        <v>204</v>
      </c>
      <c r="E355" s="70">
        <f>hidden1!C304</f>
        <v>3127</v>
      </c>
      <c r="F355" s="67" t="s">
        <v>204</v>
      </c>
      <c r="G355" s="67" t="s">
        <v>204</v>
      </c>
    </row>
    <row r="356" spans="1:7" ht="41.4" customHeight="1" x14ac:dyDescent="0.25">
      <c r="A356" s="79" t="s">
        <v>880</v>
      </c>
      <c r="B356" s="67" t="s">
        <v>881</v>
      </c>
      <c r="C356" s="67">
        <v>2447</v>
      </c>
      <c r="D356" s="67" t="s">
        <v>204</v>
      </c>
      <c r="E356" s="70">
        <f>hidden1!C305</f>
        <v>3</v>
      </c>
      <c r="F356" s="67" t="s">
        <v>204</v>
      </c>
      <c r="G356" s="67" t="s">
        <v>204</v>
      </c>
    </row>
    <row r="357" spans="1:7" ht="93.75" customHeight="1" x14ac:dyDescent="0.25">
      <c r="A357" s="80" t="s">
        <v>1110</v>
      </c>
      <c r="B357" s="106" t="s">
        <v>964</v>
      </c>
      <c r="C357" s="67">
        <v>2470</v>
      </c>
      <c r="D357" s="70">
        <f>hidden1!B306</f>
        <v>224056285</v>
      </c>
      <c r="E357" s="70">
        <f>hidden1!C306</f>
        <v>22762394</v>
      </c>
      <c r="F357" s="70">
        <f>hidden1!D306</f>
        <v>17241916</v>
      </c>
      <c r="G357" s="70">
        <f>hidden1!E306</f>
        <v>790692</v>
      </c>
    </row>
    <row r="358" spans="1:7" ht="15" x14ac:dyDescent="0.25">
      <c r="A358" s="78" t="s">
        <v>208</v>
      </c>
      <c r="B358" s="67"/>
      <c r="C358" s="67"/>
      <c r="D358" s="67"/>
      <c r="E358" s="67"/>
      <c r="F358" s="67"/>
      <c r="G358" s="67"/>
    </row>
    <row r="359" spans="1:7" ht="85.65" customHeight="1" x14ac:dyDescent="0.25">
      <c r="A359" s="100" t="s">
        <v>872</v>
      </c>
      <c r="B359" s="67" t="s">
        <v>595</v>
      </c>
      <c r="C359" s="67">
        <v>2480</v>
      </c>
      <c r="D359" s="67" t="s">
        <v>204</v>
      </c>
      <c r="E359" s="70">
        <f>hidden1!C307</f>
        <v>702673</v>
      </c>
      <c r="F359" s="67" t="s">
        <v>204</v>
      </c>
      <c r="G359" s="67" t="s">
        <v>204</v>
      </c>
    </row>
    <row r="360" spans="1:7" ht="15" x14ac:dyDescent="0.25">
      <c r="A360" s="78" t="s">
        <v>203</v>
      </c>
      <c r="B360" s="67"/>
      <c r="C360" s="67"/>
      <c r="D360" s="67"/>
      <c r="E360" s="67"/>
      <c r="F360" s="67"/>
      <c r="G360" s="67"/>
    </row>
    <row r="361" spans="1:7" ht="163.35" customHeight="1" x14ac:dyDescent="0.25">
      <c r="A361" s="86" t="s">
        <v>600</v>
      </c>
      <c r="B361" s="67" t="s">
        <v>597</v>
      </c>
      <c r="C361" s="67">
        <v>2481</v>
      </c>
      <c r="D361" s="67" t="s">
        <v>204</v>
      </c>
      <c r="E361" s="70">
        <f>hidden1!C308</f>
        <v>161221</v>
      </c>
      <c r="F361" s="67" t="s">
        <v>204</v>
      </c>
      <c r="G361" s="67" t="s">
        <v>204</v>
      </c>
    </row>
    <row r="362" spans="1:7" ht="157.5" customHeight="1" x14ac:dyDescent="0.25">
      <c r="A362" s="86" t="s">
        <v>874</v>
      </c>
      <c r="B362" s="67" t="s">
        <v>873</v>
      </c>
      <c r="C362" s="67">
        <v>2482</v>
      </c>
      <c r="D362" s="67" t="s">
        <v>204</v>
      </c>
      <c r="E362" s="70">
        <f>hidden1!C309</f>
        <v>84</v>
      </c>
      <c r="F362" s="67" t="s">
        <v>204</v>
      </c>
      <c r="G362" s="67" t="s">
        <v>204</v>
      </c>
    </row>
    <row r="363" spans="1:7" ht="97.35" customHeight="1" x14ac:dyDescent="0.25">
      <c r="A363" s="86" t="s">
        <v>601</v>
      </c>
      <c r="B363" s="67" t="s">
        <v>598</v>
      </c>
      <c r="C363" s="67">
        <v>2483</v>
      </c>
      <c r="D363" s="67" t="s">
        <v>204</v>
      </c>
      <c r="E363" s="70">
        <f>hidden1!C310</f>
        <v>541056</v>
      </c>
      <c r="F363" s="67" t="s">
        <v>204</v>
      </c>
      <c r="G363" s="67" t="s">
        <v>204</v>
      </c>
    </row>
    <row r="364" spans="1:7" ht="195" customHeight="1" x14ac:dyDescent="0.25">
      <c r="A364" s="86" t="s">
        <v>602</v>
      </c>
      <c r="B364" s="67" t="s">
        <v>599</v>
      </c>
      <c r="C364" s="67">
        <v>2484</v>
      </c>
      <c r="D364" s="67" t="s">
        <v>204</v>
      </c>
      <c r="E364" s="70">
        <f>hidden1!C311</f>
        <v>21</v>
      </c>
      <c r="F364" s="67" t="s">
        <v>204</v>
      </c>
      <c r="G364" s="67" t="s">
        <v>204</v>
      </c>
    </row>
    <row r="365" spans="1:7" ht="155.1" customHeight="1" x14ac:dyDescent="0.25">
      <c r="A365" s="103" t="s">
        <v>754</v>
      </c>
      <c r="B365" s="67" t="s">
        <v>596</v>
      </c>
      <c r="C365" s="67">
        <v>2486</v>
      </c>
      <c r="D365" s="67" t="s">
        <v>204</v>
      </c>
      <c r="E365" s="70">
        <f>hidden1!C312</f>
        <v>291</v>
      </c>
      <c r="F365" s="67" t="s">
        <v>204</v>
      </c>
      <c r="G365" s="67" t="s">
        <v>204</v>
      </c>
    </row>
    <row r="366" spans="1:7" ht="50.25" customHeight="1" x14ac:dyDescent="0.25">
      <c r="A366" s="100" t="s">
        <v>603</v>
      </c>
      <c r="B366" s="67" t="s">
        <v>604</v>
      </c>
      <c r="C366" s="67">
        <v>2487</v>
      </c>
      <c r="D366" s="67" t="s">
        <v>204</v>
      </c>
      <c r="E366" s="70">
        <f>hidden1!C313</f>
        <v>390207</v>
      </c>
      <c r="F366" s="67" t="s">
        <v>204</v>
      </c>
      <c r="G366" s="67" t="s">
        <v>204</v>
      </c>
    </row>
    <row r="367" spans="1:7" ht="30" x14ac:dyDescent="0.25">
      <c r="A367" s="100" t="s">
        <v>605</v>
      </c>
      <c r="B367" s="67" t="s">
        <v>606</v>
      </c>
      <c r="C367" s="67">
        <v>2489</v>
      </c>
      <c r="D367" s="70">
        <f>hidden1!B314</f>
        <v>6514948</v>
      </c>
      <c r="E367" s="70">
        <f>hidden1!C314</f>
        <v>2975419</v>
      </c>
      <c r="F367" s="67" t="s">
        <v>204</v>
      </c>
      <c r="G367" s="67" t="s">
        <v>204</v>
      </c>
    </row>
    <row r="368" spans="1:7" ht="45" x14ac:dyDescent="0.25">
      <c r="A368" s="100" t="s">
        <v>607</v>
      </c>
      <c r="B368" s="67" t="s">
        <v>608</v>
      </c>
      <c r="C368" s="67">
        <v>2491</v>
      </c>
      <c r="D368" s="70">
        <f>hidden1!B315</f>
        <v>-453912</v>
      </c>
      <c r="E368" s="70">
        <f>hidden1!C315</f>
        <v>-474300</v>
      </c>
      <c r="F368" s="67" t="s">
        <v>204</v>
      </c>
      <c r="G368" s="67" t="s">
        <v>204</v>
      </c>
    </row>
    <row r="369" spans="1:7" ht="90" x14ac:dyDescent="0.25">
      <c r="A369" s="100" t="s">
        <v>609</v>
      </c>
      <c r="B369" s="67" t="s">
        <v>610</v>
      </c>
      <c r="C369" s="67">
        <v>2492</v>
      </c>
      <c r="D369" s="70">
        <f>hidden1!B316</f>
        <v>0</v>
      </c>
      <c r="E369" s="70">
        <f>hidden1!C316</f>
        <v>30225</v>
      </c>
      <c r="F369" s="67" t="s">
        <v>204</v>
      </c>
      <c r="G369" s="67" t="s">
        <v>204</v>
      </c>
    </row>
    <row r="370" spans="1:7" ht="103.5" customHeight="1" x14ac:dyDescent="0.25">
      <c r="A370" s="100" t="s">
        <v>611</v>
      </c>
      <c r="B370" s="67" t="s">
        <v>612</v>
      </c>
      <c r="C370" s="67">
        <v>2493</v>
      </c>
      <c r="D370" s="70">
        <f>hidden1!B317</f>
        <v>0</v>
      </c>
      <c r="E370" s="70">
        <f>hidden1!C317</f>
        <v>369896</v>
      </c>
      <c r="F370" s="67" t="s">
        <v>204</v>
      </c>
      <c r="G370" s="67" t="s">
        <v>204</v>
      </c>
    </row>
    <row r="371" spans="1:7" ht="71.25" customHeight="1" x14ac:dyDescent="0.25">
      <c r="A371" s="100" t="s">
        <v>613</v>
      </c>
      <c r="B371" s="67" t="s">
        <v>868</v>
      </c>
      <c r="C371" s="67">
        <v>2495</v>
      </c>
      <c r="D371" s="67" t="s">
        <v>204</v>
      </c>
      <c r="E371" s="70">
        <f>hidden1!C318</f>
        <v>501234</v>
      </c>
      <c r="F371" s="67" t="s">
        <v>204</v>
      </c>
      <c r="G371" s="67" t="s">
        <v>204</v>
      </c>
    </row>
    <row r="372" spans="1:7" ht="58.5" customHeight="1" x14ac:dyDescent="0.25">
      <c r="A372" s="100" t="s">
        <v>614</v>
      </c>
      <c r="B372" s="67" t="s">
        <v>615</v>
      </c>
      <c r="C372" s="67">
        <v>2498</v>
      </c>
      <c r="D372" s="70">
        <f>hidden1!B319</f>
        <v>0</v>
      </c>
      <c r="E372" s="70">
        <f>hidden1!C319</f>
        <v>1379</v>
      </c>
      <c r="F372" s="67" t="s">
        <v>204</v>
      </c>
      <c r="G372" s="67" t="s">
        <v>204</v>
      </c>
    </row>
    <row r="373" spans="1:7" ht="80.099999999999994" customHeight="1" x14ac:dyDescent="0.25">
      <c r="A373" s="100" t="s">
        <v>755</v>
      </c>
      <c r="B373" s="67" t="s">
        <v>616</v>
      </c>
      <c r="C373" s="67">
        <v>2499</v>
      </c>
      <c r="D373" s="70">
        <f>hidden1!B320</f>
        <v>0</v>
      </c>
      <c r="E373" s="70">
        <f>hidden1!C320</f>
        <v>1758276</v>
      </c>
      <c r="F373" s="67" t="s">
        <v>204</v>
      </c>
      <c r="G373" s="67" t="s">
        <v>204</v>
      </c>
    </row>
    <row r="374" spans="1:7" ht="101.25" customHeight="1" x14ac:dyDescent="0.25">
      <c r="A374" s="100" t="s">
        <v>925</v>
      </c>
      <c r="B374" s="67" t="s">
        <v>924</v>
      </c>
      <c r="C374" s="67">
        <v>2500</v>
      </c>
      <c r="D374" s="70">
        <f>hidden1!B321</f>
        <v>0</v>
      </c>
      <c r="E374" s="67" t="s">
        <v>204</v>
      </c>
      <c r="F374" s="70">
        <f>hidden1!D321</f>
        <v>72309</v>
      </c>
      <c r="G374" s="70">
        <f>hidden1!E321</f>
        <v>0</v>
      </c>
    </row>
    <row r="375" spans="1:7" ht="206.25" customHeight="1" x14ac:dyDescent="0.25">
      <c r="A375" s="100" t="s">
        <v>617</v>
      </c>
      <c r="B375" s="67" t="s">
        <v>623</v>
      </c>
      <c r="C375" s="67">
        <v>2506</v>
      </c>
      <c r="D375" s="70">
        <f>hidden1!B322</f>
        <v>0</v>
      </c>
      <c r="E375" s="70">
        <f>hidden1!C322</f>
        <v>333</v>
      </c>
      <c r="F375" s="67" t="s">
        <v>204</v>
      </c>
      <c r="G375" s="67" t="s">
        <v>204</v>
      </c>
    </row>
    <row r="376" spans="1:7" ht="141" customHeight="1" x14ac:dyDescent="0.25">
      <c r="A376" s="100" t="s">
        <v>618</v>
      </c>
      <c r="B376" s="67" t="s">
        <v>624</v>
      </c>
      <c r="C376" s="69">
        <v>2507</v>
      </c>
      <c r="D376" s="70">
        <f>hidden1!B323</f>
        <v>0</v>
      </c>
      <c r="E376" s="70">
        <f>hidden1!C323</f>
        <v>0</v>
      </c>
      <c r="F376" s="67" t="s">
        <v>204</v>
      </c>
      <c r="G376" s="67" t="s">
        <v>204</v>
      </c>
    </row>
    <row r="377" spans="1:7" ht="84.15" customHeight="1" x14ac:dyDescent="0.25">
      <c r="A377" s="100" t="s">
        <v>619</v>
      </c>
      <c r="B377" s="67" t="s">
        <v>625</v>
      </c>
      <c r="C377" s="67">
        <v>2508</v>
      </c>
      <c r="D377" s="67" t="s">
        <v>204</v>
      </c>
      <c r="E377" s="70">
        <f>hidden1!C324</f>
        <v>694</v>
      </c>
      <c r="F377" s="67" t="s">
        <v>204</v>
      </c>
      <c r="G377" s="67" t="s">
        <v>204</v>
      </c>
    </row>
    <row r="378" spans="1:7" ht="119.85" customHeight="1" x14ac:dyDescent="0.25">
      <c r="A378" s="100" t="s">
        <v>620</v>
      </c>
      <c r="B378" s="69" t="s">
        <v>626</v>
      </c>
      <c r="C378" s="69">
        <v>2509</v>
      </c>
      <c r="D378" s="67" t="s">
        <v>204</v>
      </c>
      <c r="E378" s="70">
        <f>hidden1!C325</f>
        <v>124</v>
      </c>
      <c r="F378" s="67" t="s">
        <v>204</v>
      </c>
      <c r="G378" s="67" t="s">
        <v>204</v>
      </c>
    </row>
    <row r="379" spans="1:7" ht="137.85" customHeight="1" x14ac:dyDescent="0.25">
      <c r="A379" s="100" t="s">
        <v>621</v>
      </c>
      <c r="B379" s="67" t="s">
        <v>627</v>
      </c>
      <c r="C379" s="67">
        <v>2512</v>
      </c>
      <c r="D379" s="67" t="s">
        <v>204</v>
      </c>
      <c r="E379" s="70">
        <f>hidden1!C326</f>
        <v>4</v>
      </c>
      <c r="F379" s="67" t="s">
        <v>204</v>
      </c>
      <c r="G379" s="67" t="s">
        <v>204</v>
      </c>
    </row>
    <row r="380" spans="1:7" ht="147.75" customHeight="1" x14ac:dyDescent="0.25">
      <c r="A380" s="100" t="s">
        <v>622</v>
      </c>
      <c r="B380" s="67" t="s">
        <v>628</v>
      </c>
      <c r="C380" s="67">
        <v>2513</v>
      </c>
      <c r="D380" s="67" t="s">
        <v>204</v>
      </c>
      <c r="E380" s="70">
        <f>hidden1!C327</f>
        <v>126611</v>
      </c>
      <c r="F380" s="67" t="s">
        <v>204</v>
      </c>
      <c r="G380" s="67" t="s">
        <v>204</v>
      </c>
    </row>
    <row r="381" spans="1:7" ht="85.65" customHeight="1" x14ac:dyDescent="0.25">
      <c r="A381" s="100" t="s">
        <v>629</v>
      </c>
      <c r="B381" s="67" t="s">
        <v>631</v>
      </c>
      <c r="C381" s="67">
        <v>2522</v>
      </c>
      <c r="D381" s="67" t="s">
        <v>204</v>
      </c>
      <c r="E381" s="70">
        <f>hidden1!C328</f>
        <v>863128</v>
      </c>
      <c r="F381" s="67" t="s">
        <v>204</v>
      </c>
      <c r="G381" s="67" t="s">
        <v>204</v>
      </c>
    </row>
    <row r="382" spans="1:7" ht="93.15" customHeight="1" x14ac:dyDescent="0.25">
      <c r="A382" s="100" t="s">
        <v>757</v>
      </c>
      <c r="B382" s="67" t="s">
        <v>632</v>
      </c>
      <c r="C382" s="67">
        <v>2523</v>
      </c>
      <c r="D382" s="67" t="s">
        <v>204</v>
      </c>
      <c r="E382" s="94" t="s">
        <v>204</v>
      </c>
      <c r="F382" s="70">
        <f>hidden1!D329</f>
        <v>1005</v>
      </c>
      <c r="G382" s="70">
        <f>hidden1!E329</f>
        <v>0</v>
      </c>
    </row>
    <row r="383" spans="1:7" ht="99.15" customHeight="1" x14ac:dyDescent="0.25">
      <c r="A383" s="100" t="s">
        <v>756</v>
      </c>
      <c r="B383" s="67" t="s">
        <v>633</v>
      </c>
      <c r="C383" s="67">
        <v>2524</v>
      </c>
      <c r="D383" s="67" t="s">
        <v>204</v>
      </c>
      <c r="E383" s="94" t="s">
        <v>204</v>
      </c>
      <c r="F383" s="70">
        <f>hidden1!D330</f>
        <v>896</v>
      </c>
      <c r="G383" s="70">
        <f>hidden1!E330</f>
        <v>896</v>
      </c>
    </row>
    <row r="384" spans="1:7" ht="95.1" customHeight="1" x14ac:dyDescent="0.25">
      <c r="A384" s="100" t="s">
        <v>630</v>
      </c>
      <c r="B384" s="67" t="s">
        <v>634</v>
      </c>
      <c r="C384" s="67">
        <v>2526</v>
      </c>
      <c r="D384" s="67" t="s">
        <v>204</v>
      </c>
      <c r="E384" s="70">
        <f>hidden1!C331</f>
        <v>7892</v>
      </c>
      <c r="F384" s="70">
        <f>hidden1!D331</f>
        <v>7892</v>
      </c>
      <c r="G384" s="70">
        <f>hidden1!E331</f>
        <v>7432</v>
      </c>
    </row>
    <row r="385" spans="1:7" ht="69" customHeight="1" x14ac:dyDescent="0.25">
      <c r="A385" s="100" t="s">
        <v>965</v>
      </c>
      <c r="B385" s="67" t="s">
        <v>966</v>
      </c>
      <c r="C385" s="67">
        <v>2527</v>
      </c>
      <c r="D385" s="70">
        <f>hidden1!B332</f>
        <v>217271223</v>
      </c>
      <c r="E385" s="70">
        <f>hidden1!C332</f>
        <v>15962618</v>
      </c>
      <c r="F385" s="94" t="s">
        <v>204</v>
      </c>
      <c r="G385" s="94" t="s">
        <v>204</v>
      </c>
    </row>
    <row r="386" spans="1:7" ht="141" customHeight="1" x14ac:dyDescent="0.25">
      <c r="A386" s="100" t="s">
        <v>967</v>
      </c>
      <c r="B386" s="67" t="s">
        <v>968</v>
      </c>
      <c r="C386" s="67">
        <v>2528</v>
      </c>
      <c r="D386" s="94" t="s">
        <v>204</v>
      </c>
      <c r="E386" s="94" t="s">
        <v>204</v>
      </c>
      <c r="F386" s="70">
        <f>hidden1!D333</f>
        <v>17159814</v>
      </c>
      <c r="G386" s="70">
        <f>hidden1!E333</f>
        <v>782364</v>
      </c>
    </row>
    <row r="387" spans="1:7" ht="57.75" customHeight="1" x14ac:dyDescent="0.25">
      <c r="A387" s="100" t="s">
        <v>969</v>
      </c>
      <c r="B387" s="67" t="s">
        <v>970</v>
      </c>
      <c r="C387" s="67">
        <v>2529</v>
      </c>
      <c r="D387" s="70">
        <f>hidden1!B334</f>
        <v>724026</v>
      </c>
      <c r="E387" s="70">
        <f>hidden1!C334</f>
        <v>-300554</v>
      </c>
      <c r="F387" s="94" t="s">
        <v>204</v>
      </c>
      <c r="G387" s="94" t="s">
        <v>204</v>
      </c>
    </row>
    <row r="388" spans="1:7" ht="84.75" customHeight="1" x14ac:dyDescent="0.25">
      <c r="A388" s="100" t="s">
        <v>971</v>
      </c>
      <c r="B388" s="67" t="s">
        <v>972</v>
      </c>
      <c r="C388" s="67">
        <v>2530</v>
      </c>
      <c r="D388" s="70">
        <f>hidden1!B335</f>
        <v>0</v>
      </c>
      <c r="E388" s="70">
        <f>hidden1!C335</f>
        <v>-153465</v>
      </c>
      <c r="F388" s="94" t="s">
        <v>204</v>
      </c>
      <c r="G388" s="94" t="s">
        <v>204</v>
      </c>
    </row>
    <row r="389" spans="1:7" ht="65.099999999999994" customHeight="1" x14ac:dyDescent="0.25">
      <c r="A389" s="104" t="s">
        <v>470</v>
      </c>
      <c r="B389" s="67" t="s">
        <v>471</v>
      </c>
      <c r="C389" s="67">
        <v>2542</v>
      </c>
      <c r="D389" s="67" t="s">
        <v>204</v>
      </c>
      <c r="E389" s="70">
        <f>hidden1!C336</f>
        <v>3</v>
      </c>
      <c r="F389" s="67" t="s">
        <v>204</v>
      </c>
      <c r="G389" s="67" t="s">
        <v>204</v>
      </c>
    </row>
    <row r="390" spans="1:7" ht="17.100000000000001" customHeight="1" x14ac:dyDescent="0.25">
      <c r="A390" s="74" t="s">
        <v>450</v>
      </c>
      <c r="B390" s="67" t="s">
        <v>451</v>
      </c>
      <c r="C390" s="67">
        <v>2543</v>
      </c>
      <c r="D390" s="67" t="s">
        <v>204</v>
      </c>
      <c r="E390" s="70">
        <f>hidden1!C337</f>
        <v>969562</v>
      </c>
      <c r="F390" s="67" t="s">
        <v>204</v>
      </c>
      <c r="G390" s="67" t="s">
        <v>204</v>
      </c>
    </row>
    <row r="391" spans="1:7" ht="35.4" customHeight="1" x14ac:dyDescent="0.25">
      <c r="A391" s="105" t="s">
        <v>150</v>
      </c>
      <c r="B391" s="69" t="s">
        <v>576</v>
      </c>
      <c r="C391" s="67">
        <v>2544</v>
      </c>
      <c r="D391" s="94" t="s">
        <v>204</v>
      </c>
      <c r="E391" s="70">
        <f>hidden1!C338</f>
        <v>74</v>
      </c>
      <c r="F391" s="94" t="s">
        <v>204</v>
      </c>
      <c r="G391" s="94" t="s">
        <v>204</v>
      </c>
    </row>
    <row r="392" spans="1:7" ht="48.6" customHeight="1" x14ac:dyDescent="0.25">
      <c r="A392" s="105" t="s">
        <v>465</v>
      </c>
      <c r="B392" s="69" t="s">
        <v>577</v>
      </c>
      <c r="C392" s="67">
        <v>2545</v>
      </c>
      <c r="D392" s="94" t="s">
        <v>204</v>
      </c>
      <c r="E392" s="70">
        <f>hidden1!C339</f>
        <v>6501</v>
      </c>
      <c r="F392" s="94" t="s">
        <v>204</v>
      </c>
      <c r="G392" s="94" t="s">
        <v>204</v>
      </c>
    </row>
  </sheetData>
  <mergeCells count="17">
    <mergeCell ref="A5:G5"/>
    <mergeCell ref="F8:G8"/>
    <mergeCell ref="G10:G11"/>
    <mergeCell ref="A7:G7"/>
    <mergeCell ref="F10:F11"/>
    <mergeCell ref="A6:G6"/>
    <mergeCell ref="A8:D8"/>
    <mergeCell ref="E2:G2"/>
    <mergeCell ref="F1:G1"/>
    <mergeCell ref="B9:B11"/>
    <mergeCell ref="C9:C11"/>
    <mergeCell ref="D9:D11"/>
    <mergeCell ref="E10:E11"/>
    <mergeCell ref="E9:G9"/>
    <mergeCell ref="A3:G3"/>
    <mergeCell ref="A4:G4"/>
    <mergeCell ref="A9:A11"/>
  </mergeCells>
  <phoneticPr fontId="0" type="noConversion"/>
  <pageMargins left="0.39370078740157483" right="0.39370078740157483" top="0.39370078740157483" bottom="0.39370078740157483" header="0.19685039370078741" footer="0"/>
  <pageSetup paperSize="9" scale="73" fitToHeight="0" orientation="landscape" horizontalDpi="4294967292" r:id="rId1"/>
  <headerFooter alignWithMargins="0">
    <oddHeader>&amp;R- &amp;P -</oddHeader>
  </headerFooter>
  <rowBreaks count="2" manualBreakCount="2">
    <brk id="381" max="7" man="1"/>
    <brk id="385" max="7" man="1"/>
  </rowBreaks>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79" workbookViewId="0">
      <selection activeCell="A5" sqref="A5:D6"/>
    </sheetView>
  </sheetViews>
  <sheetFormatPr defaultRowHeight="13.2" x14ac:dyDescent="0.25"/>
  <sheetData>
    <row r="1" spans="1:4" x14ac:dyDescent="0.25">
      <c r="A1">
        <v>2553</v>
      </c>
      <c r="B1">
        <v>756</v>
      </c>
      <c r="C1">
        <v>756</v>
      </c>
    </row>
    <row r="2" spans="1:4" x14ac:dyDescent="0.25">
      <c r="A2">
        <v>2554</v>
      </c>
      <c r="B2">
        <v>90</v>
      </c>
      <c r="C2">
        <v>90</v>
      </c>
    </row>
    <row r="3" spans="1:4" x14ac:dyDescent="0.25">
      <c r="A3">
        <v>2555</v>
      </c>
      <c r="B3">
        <v>569</v>
      </c>
      <c r="C3">
        <v>569</v>
      </c>
    </row>
    <row r="4" spans="1:4" x14ac:dyDescent="0.25">
      <c r="A4">
        <v>2556</v>
      </c>
      <c r="B4">
        <v>0</v>
      </c>
      <c r="C4">
        <v>0</v>
      </c>
    </row>
    <row r="5" spans="1:4" x14ac:dyDescent="0.25">
      <c r="A5">
        <v>2557</v>
      </c>
      <c r="B5">
        <v>3347</v>
      </c>
      <c r="C5">
        <v>3347</v>
      </c>
    </row>
    <row r="6" spans="1:4" x14ac:dyDescent="0.25">
      <c r="A6">
        <v>2558</v>
      </c>
      <c r="B6">
        <v>22800</v>
      </c>
      <c r="C6">
        <v>22800</v>
      </c>
    </row>
    <row r="7" spans="1:4" x14ac:dyDescent="0.25">
      <c r="A7">
        <v>2559</v>
      </c>
      <c r="B7">
        <v>2251440</v>
      </c>
      <c r="C7">
        <v>2251440</v>
      </c>
    </row>
    <row r="8" spans="1:4" x14ac:dyDescent="0.25">
      <c r="A8">
        <v>2560</v>
      </c>
      <c r="B8">
        <v>14649809</v>
      </c>
      <c r="C8">
        <v>14649809</v>
      </c>
    </row>
    <row r="9" spans="1:4" x14ac:dyDescent="0.25">
      <c r="A9">
        <v>2561</v>
      </c>
      <c r="B9">
        <v>14792</v>
      </c>
      <c r="C9">
        <v>14792</v>
      </c>
      <c r="D9">
        <v>0</v>
      </c>
    </row>
    <row r="10" spans="1:4" x14ac:dyDescent="0.25">
      <c r="A10">
        <v>2564</v>
      </c>
      <c r="B10">
        <v>97491</v>
      </c>
      <c r="C10">
        <v>97491</v>
      </c>
    </row>
    <row r="11" spans="1:4" x14ac:dyDescent="0.25">
      <c r="A11">
        <v>2565</v>
      </c>
      <c r="B11">
        <v>2193</v>
      </c>
      <c r="C11">
        <v>2193</v>
      </c>
    </row>
    <row r="12" spans="1:4" x14ac:dyDescent="0.25">
      <c r="A12">
        <v>2566</v>
      </c>
      <c r="B12">
        <v>0</v>
      </c>
      <c r="C12">
        <v>0</v>
      </c>
    </row>
    <row r="13" spans="1:4" x14ac:dyDescent="0.25">
      <c r="A13">
        <v>2567</v>
      </c>
      <c r="B13">
        <v>83</v>
      </c>
      <c r="C13">
        <v>83</v>
      </c>
    </row>
    <row r="14" spans="1:4" x14ac:dyDescent="0.25">
      <c r="A14">
        <v>2568</v>
      </c>
      <c r="B14">
        <v>21</v>
      </c>
      <c r="C14">
        <v>21</v>
      </c>
    </row>
    <row r="15" spans="1:4" x14ac:dyDescent="0.25">
      <c r="A15">
        <v>2569</v>
      </c>
      <c r="B15">
        <v>3123</v>
      </c>
      <c r="C15">
        <v>3123</v>
      </c>
    </row>
    <row r="16" spans="1:4" x14ac:dyDescent="0.25">
      <c r="A16">
        <v>2570</v>
      </c>
      <c r="B16">
        <v>4</v>
      </c>
      <c r="C16">
        <v>4</v>
      </c>
    </row>
    <row r="17" spans="1:4" x14ac:dyDescent="0.25">
      <c r="A17">
        <v>2571</v>
      </c>
      <c r="B17">
        <v>278</v>
      </c>
      <c r="C17">
        <v>278</v>
      </c>
    </row>
    <row r="18" spans="1:4" x14ac:dyDescent="0.25">
      <c r="A18">
        <v>2581</v>
      </c>
      <c r="B18">
        <v>966051</v>
      </c>
      <c r="C18">
        <v>966051</v>
      </c>
    </row>
    <row r="19" spans="1:4" x14ac:dyDescent="0.25">
      <c r="A19">
        <v>2582</v>
      </c>
      <c r="B19">
        <v>3510</v>
      </c>
      <c r="C19">
        <v>3510</v>
      </c>
    </row>
    <row r="20" spans="1:4" x14ac:dyDescent="0.25">
      <c r="A20">
        <v>2583</v>
      </c>
      <c r="B20">
        <v>113179</v>
      </c>
      <c r="C20">
        <v>113179</v>
      </c>
      <c r="D20">
        <v>0</v>
      </c>
    </row>
    <row r="21" spans="1:4" x14ac:dyDescent="0.25">
      <c r="A21">
        <v>2584</v>
      </c>
      <c r="B21">
        <v>9460</v>
      </c>
      <c r="C21">
        <v>4730</v>
      </c>
      <c r="D21">
        <v>4730</v>
      </c>
    </row>
    <row r="22" spans="1:4" x14ac:dyDescent="0.25">
      <c r="A22">
        <v>2586</v>
      </c>
      <c r="B22">
        <v>5547</v>
      </c>
      <c r="C22">
        <v>5547</v>
      </c>
      <c r="D22">
        <v>0</v>
      </c>
    </row>
    <row r="23" spans="1:4" x14ac:dyDescent="0.25">
      <c r="A23">
        <v>2587</v>
      </c>
      <c r="B23">
        <v>1788</v>
      </c>
      <c r="C23">
        <v>894</v>
      </c>
      <c r="D23">
        <v>894</v>
      </c>
    </row>
    <row r="24" spans="1:4" x14ac:dyDescent="0.25">
      <c r="A24">
        <v>2589</v>
      </c>
      <c r="B24">
        <v>32980</v>
      </c>
      <c r="C24">
        <v>16490</v>
      </c>
      <c r="D24">
        <v>16490</v>
      </c>
    </row>
    <row r="25" spans="1:4" x14ac:dyDescent="0.25">
      <c r="A25">
        <v>2591</v>
      </c>
      <c r="B25">
        <v>1614</v>
      </c>
      <c r="C25">
        <v>1614</v>
      </c>
    </row>
    <row r="26" spans="1:4" x14ac:dyDescent="0.25">
      <c r="A26">
        <v>2592</v>
      </c>
      <c r="B26">
        <v>52</v>
      </c>
      <c r="C26">
        <v>52</v>
      </c>
    </row>
    <row r="27" spans="1:4" x14ac:dyDescent="0.25">
      <c r="A27">
        <v>2593</v>
      </c>
      <c r="B27">
        <v>0</v>
      </c>
      <c r="C27">
        <v>0</v>
      </c>
    </row>
    <row r="28" spans="1:4" x14ac:dyDescent="0.25">
      <c r="A28">
        <v>2594</v>
      </c>
      <c r="B28">
        <v>3</v>
      </c>
      <c r="C28">
        <v>3</v>
      </c>
    </row>
    <row r="29" spans="1:4" x14ac:dyDescent="0.25">
      <c r="A29">
        <v>2595</v>
      </c>
      <c r="B29">
        <v>13200</v>
      </c>
      <c r="C29">
        <v>13200</v>
      </c>
    </row>
    <row r="30" spans="1:4" x14ac:dyDescent="0.25">
      <c r="A30">
        <v>2701</v>
      </c>
      <c r="B30">
        <v>3472</v>
      </c>
      <c r="C30">
        <v>3472</v>
      </c>
    </row>
    <row r="31" spans="1:4" x14ac:dyDescent="0.25">
      <c r="A31">
        <v>2704</v>
      </c>
      <c r="B31">
        <v>18</v>
      </c>
      <c r="C31">
        <v>18</v>
      </c>
    </row>
    <row r="32" spans="1:4" x14ac:dyDescent="0.25">
      <c r="A32">
        <v>2707</v>
      </c>
      <c r="B32">
        <v>824</v>
      </c>
      <c r="C32">
        <v>824</v>
      </c>
    </row>
    <row r="33" spans="1:3" x14ac:dyDescent="0.25">
      <c r="A33">
        <v>2710</v>
      </c>
      <c r="B33">
        <v>35280</v>
      </c>
      <c r="C33">
        <v>35280</v>
      </c>
    </row>
    <row r="34" spans="1:3" x14ac:dyDescent="0.25">
      <c r="A34">
        <v>2714</v>
      </c>
      <c r="B34">
        <v>121629</v>
      </c>
      <c r="C34">
        <v>121629</v>
      </c>
    </row>
    <row r="35" spans="1:3" x14ac:dyDescent="0.25">
      <c r="A35">
        <v>2716</v>
      </c>
      <c r="B35">
        <v>57</v>
      </c>
      <c r="C35">
        <v>57</v>
      </c>
    </row>
    <row r="36" spans="1:3" x14ac:dyDescent="0.25">
      <c r="A36">
        <v>2720</v>
      </c>
      <c r="B36">
        <v>1186</v>
      </c>
      <c r="C36">
        <v>1186</v>
      </c>
    </row>
    <row r="37" spans="1:3" x14ac:dyDescent="0.25">
      <c r="A37">
        <v>2723</v>
      </c>
      <c r="B37">
        <v>338</v>
      </c>
      <c r="C37">
        <v>338</v>
      </c>
    </row>
    <row r="38" spans="1:3" x14ac:dyDescent="0.25">
      <c r="A38">
        <v>2724</v>
      </c>
      <c r="B38">
        <v>554857</v>
      </c>
      <c r="C38">
        <v>554857</v>
      </c>
    </row>
    <row r="39" spans="1:3" x14ac:dyDescent="0.25">
      <c r="A39">
        <v>2725</v>
      </c>
      <c r="B39">
        <v>-15384</v>
      </c>
      <c r="C39">
        <v>-15384</v>
      </c>
    </row>
    <row r="40" spans="1:3" x14ac:dyDescent="0.25">
      <c r="A40">
        <v>2729</v>
      </c>
      <c r="B40">
        <v>21</v>
      </c>
      <c r="C40">
        <v>21</v>
      </c>
    </row>
    <row r="41" spans="1:3" x14ac:dyDescent="0.25">
      <c r="A41">
        <v>2731</v>
      </c>
      <c r="B41">
        <v>94</v>
      </c>
      <c r="C41">
        <v>94</v>
      </c>
    </row>
    <row r="42" spans="1:3" x14ac:dyDescent="0.25">
      <c r="A42">
        <v>2734</v>
      </c>
      <c r="B42">
        <v>131</v>
      </c>
      <c r="C42">
        <v>131</v>
      </c>
    </row>
    <row r="43" spans="1:3" x14ac:dyDescent="0.25">
      <c r="A43">
        <v>2737</v>
      </c>
      <c r="B43">
        <v>5</v>
      </c>
      <c r="C43">
        <v>5</v>
      </c>
    </row>
    <row r="44" spans="1:3" x14ac:dyDescent="0.25">
      <c r="A44">
        <v>2740</v>
      </c>
      <c r="B44">
        <v>3</v>
      </c>
      <c r="C44">
        <v>3</v>
      </c>
    </row>
    <row r="45" spans="1:3" x14ac:dyDescent="0.25">
      <c r="A45">
        <v>2743</v>
      </c>
      <c r="B45">
        <v>58</v>
      </c>
      <c r="C45">
        <v>58</v>
      </c>
    </row>
    <row r="46" spans="1:3" x14ac:dyDescent="0.25">
      <c r="A46">
        <v>2746</v>
      </c>
      <c r="B46">
        <v>17657</v>
      </c>
      <c r="C46">
        <v>17657</v>
      </c>
    </row>
    <row r="47" spans="1:3" x14ac:dyDescent="0.25">
      <c r="A47">
        <v>2749</v>
      </c>
      <c r="B47">
        <v>1690638</v>
      </c>
      <c r="C47">
        <v>1690638</v>
      </c>
    </row>
    <row r="48" spans="1:3" x14ac:dyDescent="0.25">
      <c r="A48">
        <v>2752</v>
      </c>
      <c r="B48">
        <v>-1671</v>
      </c>
      <c r="C48">
        <v>-1671</v>
      </c>
    </row>
    <row r="49" spans="1:3" x14ac:dyDescent="0.25">
      <c r="A49">
        <v>2755</v>
      </c>
      <c r="B49">
        <v>-40</v>
      </c>
      <c r="C49">
        <v>-40</v>
      </c>
    </row>
    <row r="50" spans="1:3" x14ac:dyDescent="0.25">
      <c r="A50">
        <v>2758</v>
      </c>
      <c r="B50">
        <v>-655</v>
      </c>
      <c r="C50">
        <v>-655</v>
      </c>
    </row>
    <row r="51" spans="1:3" x14ac:dyDescent="0.25">
      <c r="A51">
        <v>2761</v>
      </c>
      <c r="B51">
        <v>674</v>
      </c>
      <c r="C51">
        <v>674</v>
      </c>
    </row>
    <row r="52" spans="1:3" x14ac:dyDescent="0.25">
      <c r="A52">
        <v>2764</v>
      </c>
      <c r="B52">
        <v>668814</v>
      </c>
      <c r="C52">
        <v>668814</v>
      </c>
    </row>
    <row r="53" spans="1:3" x14ac:dyDescent="0.25">
      <c r="A53">
        <v>2767</v>
      </c>
      <c r="B53">
        <v>-2939</v>
      </c>
      <c r="C53">
        <v>-2939</v>
      </c>
    </row>
    <row r="54" spans="1:3" x14ac:dyDescent="0.25">
      <c r="A54">
        <v>2770</v>
      </c>
      <c r="B54">
        <v>25655</v>
      </c>
      <c r="C54">
        <v>25655</v>
      </c>
    </row>
    <row r="55" spans="1:3" x14ac:dyDescent="0.25">
      <c r="A55">
        <v>2773</v>
      </c>
      <c r="B55">
        <v>246</v>
      </c>
      <c r="C55">
        <v>246</v>
      </c>
    </row>
    <row r="56" spans="1:3" x14ac:dyDescent="0.25">
      <c r="A56">
        <v>2776</v>
      </c>
      <c r="B56">
        <v>457711</v>
      </c>
      <c r="C56">
        <v>457711</v>
      </c>
    </row>
    <row r="57" spans="1:3" x14ac:dyDescent="0.25">
      <c r="A57">
        <v>2779</v>
      </c>
      <c r="B57">
        <v>228</v>
      </c>
      <c r="C57">
        <v>228</v>
      </c>
    </row>
    <row r="58" spans="1:3" x14ac:dyDescent="0.25">
      <c r="A58">
        <v>2782</v>
      </c>
      <c r="B58">
        <v>694</v>
      </c>
      <c r="C58">
        <v>694</v>
      </c>
    </row>
    <row r="59" spans="1:3" x14ac:dyDescent="0.25">
      <c r="A59">
        <v>2785</v>
      </c>
      <c r="B59">
        <v>118773</v>
      </c>
      <c r="C59">
        <v>118773</v>
      </c>
    </row>
    <row r="60" spans="1:3" x14ac:dyDescent="0.25">
      <c r="A60">
        <v>2788</v>
      </c>
      <c r="B60">
        <v>0</v>
      </c>
      <c r="C60">
        <v>0</v>
      </c>
    </row>
    <row r="61" spans="1:3" x14ac:dyDescent="0.25">
      <c r="A61">
        <v>2791</v>
      </c>
      <c r="B61">
        <v>-26</v>
      </c>
      <c r="C61">
        <v>-26</v>
      </c>
    </row>
    <row r="62" spans="1:3" x14ac:dyDescent="0.25">
      <c r="A62">
        <v>2794</v>
      </c>
      <c r="B62">
        <v>-113</v>
      </c>
      <c r="C62">
        <v>-113</v>
      </c>
    </row>
    <row r="63" spans="1:3" x14ac:dyDescent="0.25">
      <c r="A63">
        <v>2797</v>
      </c>
      <c r="B63">
        <v>998</v>
      </c>
      <c r="C63">
        <v>998</v>
      </c>
    </row>
    <row r="64" spans="1:3" x14ac:dyDescent="0.25">
      <c r="A64">
        <v>2800</v>
      </c>
      <c r="B64">
        <v>-2</v>
      </c>
      <c r="C64">
        <v>-2</v>
      </c>
    </row>
    <row r="65" spans="1:3" x14ac:dyDescent="0.25">
      <c r="A65">
        <v>2801</v>
      </c>
      <c r="B65">
        <v>4135</v>
      </c>
      <c r="C65">
        <v>4135</v>
      </c>
    </row>
    <row r="66" spans="1:3" x14ac:dyDescent="0.25">
      <c r="A66">
        <v>2802</v>
      </c>
      <c r="B66">
        <v>-349</v>
      </c>
      <c r="C66">
        <v>-349</v>
      </c>
    </row>
    <row r="67" spans="1:3" x14ac:dyDescent="0.25">
      <c r="A67">
        <v>2803</v>
      </c>
      <c r="B67">
        <v>-5002</v>
      </c>
      <c r="C67">
        <v>-5002</v>
      </c>
    </row>
    <row r="68" spans="1:3" x14ac:dyDescent="0.25">
      <c r="A68">
        <v>2806</v>
      </c>
      <c r="B68">
        <v>10349</v>
      </c>
      <c r="C68">
        <v>10349</v>
      </c>
    </row>
    <row r="69" spans="1:3" x14ac:dyDescent="0.25">
      <c r="A69">
        <v>2810</v>
      </c>
      <c r="B69">
        <v>-12</v>
      </c>
      <c r="C69">
        <v>-12</v>
      </c>
    </row>
    <row r="70" spans="1:3" x14ac:dyDescent="0.25">
      <c r="A70">
        <v>2813</v>
      </c>
      <c r="B70">
        <v>-355680</v>
      </c>
      <c r="C70">
        <v>-355680</v>
      </c>
    </row>
    <row r="71" spans="1:3" x14ac:dyDescent="0.25">
      <c r="A71">
        <v>2816</v>
      </c>
      <c r="B71">
        <v>-220495</v>
      </c>
      <c r="C71">
        <v>-220495</v>
      </c>
    </row>
    <row r="72" spans="1:3" x14ac:dyDescent="0.25">
      <c r="A72">
        <v>2820</v>
      </c>
      <c r="B72">
        <v>223</v>
      </c>
      <c r="C72">
        <v>223</v>
      </c>
    </row>
    <row r="73" spans="1:3" x14ac:dyDescent="0.25">
      <c r="A73">
        <v>2823</v>
      </c>
      <c r="B73">
        <v>91320</v>
      </c>
      <c r="C73">
        <v>91320</v>
      </c>
    </row>
    <row r="74" spans="1:3" x14ac:dyDescent="0.25">
      <c r="A74">
        <v>2826</v>
      </c>
      <c r="B74">
        <v>-3</v>
      </c>
      <c r="C74">
        <v>-3</v>
      </c>
    </row>
    <row r="75" spans="1:3" x14ac:dyDescent="0.25">
      <c r="A75">
        <v>2828</v>
      </c>
      <c r="B75">
        <v>30225</v>
      </c>
      <c r="C75">
        <v>30225</v>
      </c>
    </row>
    <row r="76" spans="1:3" x14ac:dyDescent="0.25">
      <c r="A76">
        <v>2830</v>
      </c>
      <c r="B76">
        <v>369896</v>
      </c>
      <c r="C76">
        <v>369896</v>
      </c>
    </row>
    <row r="77" spans="1:3" x14ac:dyDescent="0.25">
      <c r="A77">
        <v>2833</v>
      </c>
      <c r="B77">
        <v>1379</v>
      </c>
      <c r="C77">
        <v>1379</v>
      </c>
    </row>
    <row r="78" spans="1:3" x14ac:dyDescent="0.25">
      <c r="A78">
        <v>2834</v>
      </c>
      <c r="B78">
        <v>70</v>
      </c>
      <c r="C78">
        <v>70</v>
      </c>
    </row>
    <row r="79" spans="1:3" x14ac:dyDescent="0.25">
      <c r="A79">
        <v>2835</v>
      </c>
      <c r="B79">
        <v>14</v>
      </c>
      <c r="C79">
        <v>14</v>
      </c>
    </row>
    <row r="80" spans="1:3" x14ac:dyDescent="0.25">
      <c r="A80">
        <v>2836</v>
      </c>
      <c r="B80">
        <v>333</v>
      </c>
      <c r="C80">
        <v>333</v>
      </c>
    </row>
    <row r="81" spans="1:4" x14ac:dyDescent="0.25">
      <c r="A81">
        <v>2838</v>
      </c>
      <c r="B81">
        <v>0</v>
      </c>
      <c r="C81">
        <v>0</v>
      </c>
    </row>
    <row r="82" spans="1:4" x14ac:dyDescent="0.25">
      <c r="A82">
        <v>2840</v>
      </c>
      <c r="B82">
        <v>863128</v>
      </c>
      <c r="C82">
        <v>863128</v>
      </c>
    </row>
    <row r="83" spans="1:4" x14ac:dyDescent="0.25">
      <c r="A83">
        <v>2842</v>
      </c>
      <c r="B83">
        <v>3</v>
      </c>
      <c r="D83">
        <v>3</v>
      </c>
    </row>
    <row r="84" spans="1:4" x14ac:dyDescent="0.25">
      <c r="A84">
        <v>2844</v>
      </c>
      <c r="B84">
        <v>860</v>
      </c>
      <c r="D84">
        <v>860</v>
      </c>
    </row>
    <row r="85" spans="1:4" x14ac:dyDescent="0.25">
      <c r="A85">
        <v>2846</v>
      </c>
      <c r="B85">
        <v>0</v>
      </c>
      <c r="D85">
        <v>0</v>
      </c>
    </row>
    <row r="86" spans="1:4" x14ac:dyDescent="0.25">
      <c r="A86">
        <v>2848</v>
      </c>
      <c r="B86">
        <v>12</v>
      </c>
      <c r="D86">
        <v>12</v>
      </c>
    </row>
    <row r="87" spans="1:4" x14ac:dyDescent="0.25">
      <c r="A87">
        <v>2850</v>
      </c>
      <c r="B87">
        <v>20</v>
      </c>
      <c r="D87">
        <v>20</v>
      </c>
    </row>
    <row r="88" spans="1:4" x14ac:dyDescent="0.25">
      <c r="A88">
        <v>2852</v>
      </c>
      <c r="B88">
        <v>0</v>
      </c>
      <c r="D88">
        <v>0</v>
      </c>
    </row>
    <row r="89" spans="1:4" x14ac:dyDescent="0.25">
      <c r="A89">
        <v>2854</v>
      </c>
      <c r="B89">
        <v>0</v>
      </c>
      <c r="D89">
        <v>0</v>
      </c>
    </row>
    <row r="90" spans="1:4" x14ac:dyDescent="0.25">
      <c r="A90">
        <v>2855</v>
      </c>
      <c r="B90">
        <v>0</v>
      </c>
      <c r="D90">
        <v>0</v>
      </c>
    </row>
    <row r="91" spans="1:4" x14ac:dyDescent="0.25">
      <c r="A91">
        <v>2856</v>
      </c>
      <c r="B91">
        <v>10249517</v>
      </c>
      <c r="C91">
        <v>10249517</v>
      </c>
    </row>
    <row r="92" spans="1:4" x14ac:dyDescent="0.25">
      <c r="A92">
        <v>2857</v>
      </c>
      <c r="B92">
        <v>33830</v>
      </c>
      <c r="C92">
        <v>33830</v>
      </c>
    </row>
    <row r="93" spans="1:4" x14ac:dyDescent="0.25">
      <c r="A93">
        <v>2858</v>
      </c>
      <c r="B93">
        <v>4061</v>
      </c>
      <c r="C93">
        <v>4061</v>
      </c>
    </row>
    <row r="94" spans="1:4" x14ac:dyDescent="0.25">
      <c r="A94">
        <v>2859</v>
      </c>
      <c r="B94">
        <v>132</v>
      </c>
      <c r="C94">
        <v>132</v>
      </c>
    </row>
    <row r="95" spans="1:4" x14ac:dyDescent="0.25">
      <c r="A95">
        <v>2860</v>
      </c>
      <c r="B95">
        <v>124966</v>
      </c>
      <c r="C95">
        <v>124966</v>
      </c>
    </row>
    <row r="96" spans="1:4" x14ac:dyDescent="0.25">
      <c r="A96">
        <v>2861</v>
      </c>
      <c r="B96">
        <v>875</v>
      </c>
      <c r="C96">
        <v>875</v>
      </c>
    </row>
    <row r="97" spans="1:4" x14ac:dyDescent="0.25">
      <c r="A97">
        <v>2863</v>
      </c>
      <c r="B97">
        <v>0</v>
      </c>
      <c r="D97">
        <v>0</v>
      </c>
    </row>
    <row r="98" spans="1:4" x14ac:dyDescent="0.25">
      <c r="A98">
        <v>2864</v>
      </c>
      <c r="B98">
        <v>0</v>
      </c>
      <c r="D98">
        <v>0</v>
      </c>
    </row>
    <row r="99" spans="1:4" x14ac:dyDescent="0.25">
      <c r="A99">
        <v>2865</v>
      </c>
      <c r="B99">
        <v>17492066</v>
      </c>
      <c r="D99">
        <v>17492066</v>
      </c>
    </row>
    <row r="100" spans="1:4" x14ac:dyDescent="0.25">
      <c r="A100">
        <v>2866</v>
      </c>
      <c r="B100">
        <v>54685</v>
      </c>
      <c r="D100">
        <v>54685</v>
      </c>
    </row>
    <row r="101" spans="1:4" x14ac:dyDescent="0.25">
      <c r="A101">
        <v>2900</v>
      </c>
      <c r="B101">
        <v>50623969</v>
      </c>
      <c r="C101">
        <v>33054209</v>
      </c>
      <c r="D101">
        <v>17569760</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5" sqref="A5:D6"/>
    </sheetView>
  </sheetViews>
  <sheetFormatPr defaultRowHeight="13.2" x14ac:dyDescent="0.25"/>
  <sheetData>
    <row r="1" spans="1:2" x14ac:dyDescent="0.25">
      <c r="A1">
        <v>2600</v>
      </c>
      <c r="B1">
        <v>55529008</v>
      </c>
    </row>
    <row r="2" spans="1:2" x14ac:dyDescent="0.25">
      <c r="A2">
        <v>2605</v>
      </c>
      <c r="B2">
        <v>49546294</v>
      </c>
    </row>
    <row r="3" spans="1:2" x14ac:dyDescent="0.25">
      <c r="A3">
        <v>2610</v>
      </c>
      <c r="B3">
        <v>10751825</v>
      </c>
    </row>
    <row r="4" spans="1:2" x14ac:dyDescent="0.25">
      <c r="A4">
        <v>2615</v>
      </c>
      <c r="B4">
        <v>0</v>
      </c>
    </row>
    <row r="5" spans="1:2" x14ac:dyDescent="0.25">
      <c r="A5">
        <v>2620</v>
      </c>
      <c r="B5">
        <v>7395916</v>
      </c>
    </row>
    <row r="6" spans="1:2" x14ac:dyDescent="0.25">
      <c r="A6">
        <v>2630</v>
      </c>
      <c r="B6">
        <v>25583</v>
      </c>
    </row>
    <row r="7" spans="1:2" x14ac:dyDescent="0.25">
      <c r="A7">
        <v>2640</v>
      </c>
      <c r="B7">
        <v>31372970</v>
      </c>
    </row>
    <row r="8" spans="1:2" x14ac:dyDescent="0.25">
      <c r="A8">
        <v>2700</v>
      </c>
      <c r="B8">
        <v>154621596</v>
      </c>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5" sqref="A5:D6"/>
    </sheetView>
  </sheetViews>
  <sheetFormatPr defaultRowHeight="13.2" x14ac:dyDescent="0.25"/>
  <sheetData>
    <row r="1" spans="1:3" x14ac:dyDescent="0.25">
      <c r="A1">
        <v>3000</v>
      </c>
      <c r="B1">
        <v>3351</v>
      </c>
      <c r="C1">
        <v>25236</v>
      </c>
    </row>
    <row r="2" spans="1:3" x14ac:dyDescent="0.25">
      <c r="A2">
        <v>3060</v>
      </c>
      <c r="B2">
        <v>3351</v>
      </c>
      <c r="C2">
        <v>41160</v>
      </c>
    </row>
    <row r="3" spans="1:3" x14ac:dyDescent="0.25">
      <c r="A3">
        <v>3070</v>
      </c>
      <c r="B3">
        <v>1160</v>
      </c>
      <c r="C3">
        <v>27211</v>
      </c>
    </row>
    <row r="4" spans="1:3" x14ac:dyDescent="0.25">
      <c r="A4">
        <v>3080</v>
      </c>
      <c r="B4">
        <v>274</v>
      </c>
      <c r="C4">
        <v>8216</v>
      </c>
    </row>
    <row r="5" spans="1:3" x14ac:dyDescent="0.25">
      <c r="A5">
        <v>3090</v>
      </c>
      <c r="B5">
        <v>1917</v>
      </c>
      <c r="C5">
        <v>5733</v>
      </c>
    </row>
    <row r="6" spans="1:3" x14ac:dyDescent="0.25">
      <c r="A6">
        <v>3120</v>
      </c>
      <c r="C6">
        <v>-15924</v>
      </c>
    </row>
    <row r="7" spans="1:3" x14ac:dyDescent="0.25">
      <c r="A7">
        <v>3170</v>
      </c>
      <c r="C7">
        <v>-13306</v>
      </c>
    </row>
    <row r="8" spans="1:3" x14ac:dyDescent="0.25">
      <c r="A8">
        <v>3190</v>
      </c>
      <c r="C8">
        <v>-2618</v>
      </c>
    </row>
    <row r="9" spans="1:3" x14ac:dyDescent="0.25">
      <c r="A9">
        <v>3290</v>
      </c>
      <c r="B9">
        <v>10053</v>
      </c>
      <c r="C9">
        <v>75708</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5" sqref="A5:D6"/>
    </sheetView>
  </sheetViews>
  <sheetFormatPr defaultColWidth="26.88671875" defaultRowHeight="13.2" x14ac:dyDescent="0.25"/>
  <sheetData>
    <row r="1" spans="1:7" x14ac:dyDescent="0.25">
      <c r="A1">
        <v>3300</v>
      </c>
      <c r="B1">
        <v>947036081</v>
      </c>
      <c r="C1">
        <v>722745429</v>
      </c>
      <c r="D1">
        <v>722750661</v>
      </c>
      <c r="E1">
        <v>179384913</v>
      </c>
      <c r="F1">
        <v>-2616</v>
      </c>
      <c r="G1">
        <v>-2616</v>
      </c>
    </row>
    <row r="2" spans="1:7" x14ac:dyDescent="0.25">
      <c r="A2">
        <v>3310</v>
      </c>
      <c r="B2">
        <v>650005711</v>
      </c>
      <c r="C2">
        <v>492699426</v>
      </c>
      <c r="D2">
        <v>492703618</v>
      </c>
      <c r="E2">
        <v>117551059</v>
      </c>
      <c r="F2">
        <v>-2096</v>
      </c>
      <c r="G2">
        <v>-2096</v>
      </c>
    </row>
    <row r="3" spans="1:7" x14ac:dyDescent="0.25">
      <c r="A3">
        <v>3312</v>
      </c>
      <c r="B3">
        <v>650005727</v>
      </c>
      <c r="C3">
        <v>492741338</v>
      </c>
      <c r="D3">
        <v>492741338</v>
      </c>
      <c r="E3">
        <v>117559640</v>
      </c>
    </row>
    <row r="4" spans="1:7" x14ac:dyDescent="0.25">
      <c r="A4">
        <v>3314</v>
      </c>
      <c r="B4">
        <v>-16</v>
      </c>
      <c r="C4">
        <v>-41912</v>
      </c>
      <c r="D4">
        <v>-37720</v>
      </c>
      <c r="E4">
        <v>-8581</v>
      </c>
      <c r="F4">
        <v>-2096</v>
      </c>
      <c r="G4">
        <v>-2096</v>
      </c>
    </row>
    <row r="5" spans="1:7" x14ac:dyDescent="0.25">
      <c r="A5">
        <v>3320</v>
      </c>
      <c r="B5">
        <v>297030808</v>
      </c>
      <c r="C5">
        <v>230055289</v>
      </c>
      <c r="D5">
        <v>230056329</v>
      </c>
      <c r="E5">
        <v>61835741</v>
      </c>
      <c r="F5">
        <v>-520</v>
      </c>
      <c r="G5">
        <v>-520</v>
      </c>
    </row>
    <row r="6" spans="1:7" x14ac:dyDescent="0.25">
      <c r="A6">
        <v>3322</v>
      </c>
      <c r="B6">
        <v>297020220</v>
      </c>
      <c r="C6">
        <v>230065738</v>
      </c>
      <c r="D6">
        <v>230065738</v>
      </c>
      <c r="E6">
        <v>61838717</v>
      </c>
    </row>
    <row r="7" spans="1:7" x14ac:dyDescent="0.25">
      <c r="A7">
        <v>3324</v>
      </c>
      <c r="B7">
        <v>10588</v>
      </c>
      <c r="C7">
        <v>-10449</v>
      </c>
      <c r="D7">
        <v>-9409</v>
      </c>
      <c r="E7">
        <v>-2976</v>
      </c>
      <c r="F7">
        <v>-520</v>
      </c>
      <c r="G7">
        <v>-520</v>
      </c>
    </row>
    <row r="8" spans="1:7" x14ac:dyDescent="0.25">
      <c r="A8">
        <v>3330</v>
      </c>
      <c r="B8">
        <v>-10</v>
      </c>
      <c r="C8">
        <v>0</v>
      </c>
      <c r="F8">
        <v>0</v>
      </c>
      <c r="G8">
        <v>0</v>
      </c>
    </row>
    <row r="9" spans="1:7" x14ac:dyDescent="0.25">
      <c r="A9">
        <v>3350</v>
      </c>
      <c r="B9">
        <v>-428</v>
      </c>
      <c r="C9">
        <v>-9286</v>
      </c>
      <c r="D9">
        <v>-9286</v>
      </c>
      <c r="E9">
        <v>-1887</v>
      </c>
    </row>
    <row r="10" spans="1:7" x14ac:dyDescent="0.25">
      <c r="A10">
        <v>3400</v>
      </c>
      <c r="B10">
        <v>74622</v>
      </c>
      <c r="C10">
        <v>-927296</v>
      </c>
      <c r="D10">
        <v>-926912</v>
      </c>
      <c r="E10">
        <v>-872681</v>
      </c>
      <c r="F10">
        <v>-192</v>
      </c>
      <c r="G10">
        <v>-192</v>
      </c>
    </row>
    <row r="11" spans="1:7" x14ac:dyDescent="0.25">
      <c r="A11">
        <v>3410</v>
      </c>
      <c r="B11">
        <v>74607</v>
      </c>
      <c r="C11">
        <v>-923425</v>
      </c>
      <c r="D11">
        <v>-923425</v>
      </c>
      <c r="E11">
        <v>-868955</v>
      </c>
    </row>
    <row r="12" spans="1:7" x14ac:dyDescent="0.25">
      <c r="A12">
        <v>3420</v>
      </c>
      <c r="B12">
        <v>15</v>
      </c>
      <c r="C12">
        <v>-3871</v>
      </c>
      <c r="D12">
        <v>-3487</v>
      </c>
      <c r="E12">
        <v>-3726</v>
      </c>
      <c r="F12">
        <v>-192</v>
      </c>
      <c r="G12">
        <v>-192</v>
      </c>
    </row>
    <row r="13" spans="1:7" x14ac:dyDescent="0.25">
      <c r="A13">
        <v>3500</v>
      </c>
      <c r="B13">
        <v>17831818</v>
      </c>
      <c r="C13">
        <v>17582962</v>
      </c>
      <c r="D13">
        <v>17583038</v>
      </c>
      <c r="E13">
        <v>17353635</v>
      </c>
      <c r="F13">
        <v>-27</v>
      </c>
      <c r="G13">
        <v>-49</v>
      </c>
    </row>
    <row r="14" spans="1:7" x14ac:dyDescent="0.25">
      <c r="A14">
        <v>3510</v>
      </c>
      <c r="B14">
        <v>17831818</v>
      </c>
      <c r="C14">
        <v>17583703</v>
      </c>
      <c r="D14">
        <v>17583703</v>
      </c>
      <c r="E14">
        <v>17354158</v>
      </c>
    </row>
    <row r="15" spans="1:7" x14ac:dyDescent="0.25">
      <c r="A15">
        <v>3520</v>
      </c>
      <c r="B15">
        <v>0</v>
      </c>
      <c r="C15">
        <v>-741</v>
      </c>
      <c r="D15">
        <v>-665</v>
      </c>
      <c r="E15">
        <v>-523</v>
      </c>
      <c r="F15">
        <v>-27</v>
      </c>
      <c r="G15">
        <v>-49</v>
      </c>
    </row>
    <row r="16" spans="1:7" x14ac:dyDescent="0.25">
      <c r="A16">
        <v>3530</v>
      </c>
      <c r="B16">
        <v>46930122</v>
      </c>
      <c r="C16">
        <v>22106101</v>
      </c>
      <c r="D16">
        <v>22106101</v>
      </c>
      <c r="E16">
        <v>16435252</v>
      </c>
    </row>
    <row r="17" spans="1:7" x14ac:dyDescent="0.25">
      <c r="A17">
        <v>3531</v>
      </c>
      <c r="B17">
        <v>25494348</v>
      </c>
      <c r="C17">
        <v>12017283</v>
      </c>
      <c r="D17">
        <v>12017283</v>
      </c>
      <c r="E17">
        <v>12000225</v>
      </c>
    </row>
    <row r="18" spans="1:7" x14ac:dyDescent="0.25">
      <c r="A18">
        <v>3532</v>
      </c>
      <c r="B18">
        <v>7388113</v>
      </c>
      <c r="C18">
        <v>3608803</v>
      </c>
      <c r="D18">
        <v>3608803</v>
      </c>
      <c r="E18">
        <v>3608803</v>
      </c>
    </row>
    <row r="19" spans="1:7" x14ac:dyDescent="0.25">
      <c r="A19">
        <v>3533</v>
      </c>
      <c r="B19">
        <v>12215527</v>
      </c>
      <c r="C19">
        <v>5589343</v>
      </c>
      <c r="D19">
        <v>5589343</v>
      </c>
      <c r="E19">
        <v>12773</v>
      </c>
    </row>
    <row r="20" spans="1:7" x14ac:dyDescent="0.25">
      <c r="A20">
        <v>3534</v>
      </c>
      <c r="B20">
        <v>500637</v>
      </c>
      <c r="C20">
        <v>260573</v>
      </c>
      <c r="D20">
        <v>260573</v>
      </c>
      <c r="E20">
        <v>183383</v>
      </c>
    </row>
    <row r="21" spans="1:7" x14ac:dyDescent="0.25">
      <c r="A21">
        <v>3535</v>
      </c>
      <c r="B21">
        <v>-11</v>
      </c>
      <c r="C21">
        <v>31</v>
      </c>
      <c r="D21">
        <v>31</v>
      </c>
      <c r="E21">
        <v>0</v>
      </c>
    </row>
    <row r="22" spans="1:7" x14ac:dyDescent="0.25">
      <c r="A22">
        <v>3536</v>
      </c>
      <c r="B22">
        <v>1331508</v>
      </c>
      <c r="C22">
        <v>630068</v>
      </c>
      <c r="D22">
        <v>630068</v>
      </c>
      <c r="E22">
        <v>630068</v>
      </c>
    </row>
    <row r="23" spans="1:7" x14ac:dyDescent="0.25">
      <c r="A23">
        <v>3540</v>
      </c>
      <c r="B23">
        <v>0</v>
      </c>
      <c r="C23">
        <v>-1675</v>
      </c>
      <c r="D23">
        <v>-1645</v>
      </c>
      <c r="E23">
        <v>-6</v>
      </c>
      <c r="F23">
        <v>-15</v>
      </c>
      <c r="G23">
        <v>-15</v>
      </c>
    </row>
    <row r="24" spans="1:7" x14ac:dyDescent="0.25">
      <c r="A24">
        <v>3541</v>
      </c>
      <c r="B24">
        <v>0</v>
      </c>
      <c r="C24">
        <v>-1361</v>
      </c>
      <c r="D24">
        <v>-1361</v>
      </c>
      <c r="E24">
        <v>-6</v>
      </c>
    </row>
    <row r="25" spans="1:7" x14ac:dyDescent="0.25">
      <c r="A25">
        <v>3542</v>
      </c>
      <c r="B25">
        <v>0</v>
      </c>
      <c r="C25">
        <v>-314</v>
      </c>
      <c r="D25">
        <v>-284</v>
      </c>
      <c r="E25">
        <v>0</v>
      </c>
      <c r="F25">
        <v>-15</v>
      </c>
      <c r="G25">
        <v>-15</v>
      </c>
    </row>
    <row r="26" spans="1:7" x14ac:dyDescent="0.25">
      <c r="A26">
        <v>3545</v>
      </c>
      <c r="B26">
        <v>43699930</v>
      </c>
      <c r="C26">
        <v>40677494</v>
      </c>
      <c r="D26">
        <v>25626817</v>
      </c>
      <c r="E26">
        <v>0</v>
      </c>
      <c r="F26">
        <v>15050677</v>
      </c>
    </row>
    <row r="27" spans="1:7" x14ac:dyDescent="0.25">
      <c r="A27">
        <v>3800</v>
      </c>
      <c r="B27">
        <v>3014481735</v>
      </c>
      <c r="C27">
        <v>2286443251</v>
      </c>
      <c r="D27">
        <v>2271409250</v>
      </c>
      <c r="E27">
        <v>603989026</v>
      </c>
      <c r="F27">
        <v>15042361</v>
      </c>
      <c r="G27">
        <v>-8360</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5" sqref="A5:D6"/>
    </sheetView>
  </sheetViews>
  <sheetFormatPr defaultRowHeight="13.2" x14ac:dyDescent="0.25"/>
  <sheetData>
    <row r="1" spans="1:5" x14ac:dyDescent="0.25">
      <c r="A1">
        <v>4000</v>
      </c>
      <c r="B1">
        <v>9393910532</v>
      </c>
      <c r="C1">
        <v>7368019204</v>
      </c>
      <c r="D1">
        <v>729081522</v>
      </c>
      <c r="E1">
        <v>170537643</v>
      </c>
    </row>
    <row r="2" spans="1:5" x14ac:dyDescent="0.25">
      <c r="A2">
        <v>4001</v>
      </c>
      <c r="B2">
        <v>5038846026</v>
      </c>
      <c r="C2">
        <v>6446158175</v>
      </c>
    </row>
    <row r="3" spans="1:5" x14ac:dyDescent="0.25">
      <c r="A3">
        <v>4002</v>
      </c>
      <c r="B3">
        <v>4389195</v>
      </c>
      <c r="C3">
        <v>15457752</v>
      </c>
    </row>
    <row r="4" spans="1:5" x14ac:dyDescent="0.25">
      <c r="A4">
        <v>4003</v>
      </c>
      <c r="B4">
        <v>333870</v>
      </c>
      <c r="C4">
        <v>6098894</v>
      </c>
      <c r="D4">
        <v>6098894</v>
      </c>
      <c r="E4">
        <v>0</v>
      </c>
    </row>
    <row r="5" spans="1:5" x14ac:dyDescent="0.25">
      <c r="A5">
        <v>4004</v>
      </c>
      <c r="B5">
        <v>29289977</v>
      </c>
      <c r="C5">
        <v>25702948</v>
      </c>
      <c r="D5">
        <v>25702948</v>
      </c>
      <c r="E5">
        <v>0</v>
      </c>
    </row>
    <row r="6" spans="1:5" x14ac:dyDescent="0.25">
      <c r="A6">
        <v>4005</v>
      </c>
      <c r="B6">
        <v>72891613</v>
      </c>
      <c r="C6">
        <v>57514261</v>
      </c>
      <c r="D6">
        <v>57514261</v>
      </c>
      <c r="E6">
        <v>0</v>
      </c>
    </row>
    <row r="7" spans="1:5" x14ac:dyDescent="0.25">
      <c r="A7">
        <v>4006</v>
      </c>
      <c r="B7">
        <v>9716447</v>
      </c>
      <c r="C7">
        <v>6775483</v>
      </c>
      <c r="D7">
        <v>6775483</v>
      </c>
      <c r="E7">
        <v>0</v>
      </c>
    </row>
    <row r="8" spans="1:5" x14ac:dyDescent="0.25">
      <c r="A8">
        <v>4007</v>
      </c>
      <c r="B8">
        <v>2932572</v>
      </c>
      <c r="C8">
        <v>2925051</v>
      </c>
      <c r="D8">
        <v>2925051</v>
      </c>
      <c r="E8">
        <v>0</v>
      </c>
    </row>
    <row r="9" spans="1:5" x14ac:dyDescent="0.25">
      <c r="A9">
        <v>4008</v>
      </c>
      <c r="B9">
        <v>2414113</v>
      </c>
      <c r="C9">
        <v>3175972</v>
      </c>
      <c r="D9">
        <v>3175972</v>
      </c>
      <c r="E9">
        <v>0</v>
      </c>
    </row>
    <row r="10" spans="1:5" x14ac:dyDescent="0.25">
      <c r="A10">
        <v>4009</v>
      </c>
      <c r="B10">
        <v>4404654</v>
      </c>
      <c r="C10">
        <v>5691775</v>
      </c>
      <c r="D10">
        <v>0</v>
      </c>
      <c r="E10">
        <v>5691775</v>
      </c>
    </row>
    <row r="11" spans="1:5" x14ac:dyDescent="0.25">
      <c r="A11">
        <v>4010</v>
      </c>
      <c r="B11">
        <v>3134698780</v>
      </c>
      <c r="C11">
        <v>604240012</v>
      </c>
      <c r="D11">
        <v>604240012</v>
      </c>
      <c r="E11">
        <v>0</v>
      </c>
    </row>
    <row r="12" spans="1:5" x14ac:dyDescent="0.25">
      <c r="A12">
        <v>4011</v>
      </c>
      <c r="B12">
        <v>279728808</v>
      </c>
      <c r="C12">
        <v>22716731</v>
      </c>
      <c r="D12">
        <v>22716731</v>
      </c>
      <c r="E12">
        <v>0</v>
      </c>
    </row>
    <row r="13" spans="1:5" x14ac:dyDescent="0.25">
      <c r="A13">
        <v>4012</v>
      </c>
      <c r="B13">
        <v>814061347</v>
      </c>
      <c r="C13">
        <v>164856030</v>
      </c>
      <c r="D13">
        <v>0</v>
      </c>
      <c r="E13">
        <v>164856030</v>
      </c>
    </row>
    <row r="14" spans="1:5" x14ac:dyDescent="0.25">
      <c r="A14">
        <v>4013</v>
      </c>
      <c r="B14">
        <v>5</v>
      </c>
      <c r="C14">
        <v>-28265</v>
      </c>
      <c r="D14">
        <v>-28265</v>
      </c>
      <c r="E14">
        <v>0</v>
      </c>
    </row>
    <row r="15" spans="1:5" x14ac:dyDescent="0.25">
      <c r="A15">
        <v>4014</v>
      </c>
      <c r="B15">
        <v>43</v>
      </c>
      <c r="C15">
        <v>-10283</v>
      </c>
      <c r="D15">
        <v>-10283</v>
      </c>
      <c r="E15">
        <v>0</v>
      </c>
    </row>
    <row r="16" spans="1:5" x14ac:dyDescent="0.25">
      <c r="A16">
        <v>4015</v>
      </c>
      <c r="B16">
        <v>136358</v>
      </c>
      <c r="C16">
        <v>-20885</v>
      </c>
      <c r="D16">
        <v>-20885</v>
      </c>
      <c r="E16">
        <v>0</v>
      </c>
    </row>
    <row r="17" spans="1:5" x14ac:dyDescent="0.25">
      <c r="A17">
        <v>4016</v>
      </c>
      <c r="B17">
        <v>19781</v>
      </c>
      <c r="C17">
        <v>-8397</v>
      </c>
      <c r="D17">
        <v>-8397</v>
      </c>
      <c r="E17">
        <v>0</v>
      </c>
    </row>
    <row r="18" spans="1:5" x14ac:dyDescent="0.25">
      <c r="A18">
        <v>4017</v>
      </c>
      <c r="B18">
        <v>46943</v>
      </c>
      <c r="C18">
        <v>-10162</v>
      </c>
      <c r="D18">
        <v>0</v>
      </c>
      <c r="E18">
        <v>-10162</v>
      </c>
    </row>
    <row r="19" spans="1:5" x14ac:dyDescent="0.25">
      <c r="A19">
        <v>4018</v>
      </c>
      <c r="C19">
        <v>6784112</v>
      </c>
    </row>
    <row r="20" spans="1:5" x14ac:dyDescent="0.25">
      <c r="A20">
        <v>4019</v>
      </c>
      <c r="B20">
        <v>0</v>
      </c>
      <c r="C20">
        <v>0</v>
      </c>
      <c r="D20">
        <v>0</v>
      </c>
      <c r="E20">
        <v>0</v>
      </c>
    </row>
    <row r="21" spans="1:5" x14ac:dyDescent="0.25">
      <c r="A21">
        <v>4020</v>
      </c>
      <c r="B21">
        <v>0</v>
      </c>
      <c r="C21">
        <v>0</v>
      </c>
      <c r="D21">
        <v>0</v>
      </c>
      <c r="E21">
        <v>0</v>
      </c>
    </row>
    <row r="22" spans="1:5" x14ac:dyDescent="0.25">
      <c r="A22">
        <v>4021</v>
      </c>
      <c r="B22">
        <v>0</v>
      </c>
      <c r="C22">
        <v>0</v>
      </c>
      <c r="D22">
        <v>0</v>
      </c>
      <c r="E22">
        <v>0</v>
      </c>
    </row>
    <row r="23" spans="1:5" x14ac:dyDescent="0.25">
      <c r="A23">
        <v>4022</v>
      </c>
      <c r="B23">
        <v>0</v>
      </c>
      <c r="C23">
        <v>0</v>
      </c>
      <c r="D23">
        <v>0</v>
      </c>
      <c r="E23">
        <v>0</v>
      </c>
    </row>
    <row r="24" spans="1:5" x14ac:dyDescent="0.25">
      <c r="A24">
        <v>4023</v>
      </c>
      <c r="B24">
        <v>18787821064</v>
      </c>
      <c r="C24">
        <v>14736038408</v>
      </c>
      <c r="D24">
        <v>1458163044</v>
      </c>
      <c r="E24">
        <v>341075286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5" sqref="A5:D6"/>
    </sheetView>
  </sheetViews>
  <sheetFormatPr defaultRowHeight="13.2" x14ac:dyDescent="0.25"/>
  <sheetData>
    <row r="1" spans="1:3" x14ac:dyDescent="0.25">
      <c r="A1">
        <v>5000</v>
      </c>
      <c r="B1">
        <v>1316240226</v>
      </c>
      <c r="C1">
        <v>50158405</v>
      </c>
    </row>
    <row r="2" spans="1:3" x14ac:dyDescent="0.25">
      <c r="A2">
        <v>5010</v>
      </c>
      <c r="B2">
        <v>627307662</v>
      </c>
      <c r="C2">
        <v>6074125</v>
      </c>
    </row>
    <row r="3" spans="1:3" x14ac:dyDescent="0.25">
      <c r="A3">
        <v>5020</v>
      </c>
      <c r="B3">
        <v>501846129</v>
      </c>
      <c r="C3">
        <v>5681807</v>
      </c>
    </row>
    <row r="4" spans="1:3" x14ac:dyDescent="0.25">
      <c r="A4">
        <v>5030</v>
      </c>
      <c r="B4">
        <v>125461533</v>
      </c>
      <c r="C4">
        <v>392318</v>
      </c>
    </row>
    <row r="5" spans="1:3" x14ac:dyDescent="0.25">
      <c r="A5">
        <v>5040</v>
      </c>
      <c r="B5">
        <v>688932564</v>
      </c>
      <c r="C5">
        <v>44084280</v>
      </c>
    </row>
    <row r="6" spans="1:3" x14ac:dyDescent="0.25">
      <c r="A6">
        <v>5041</v>
      </c>
      <c r="B6">
        <v>1120966</v>
      </c>
    </row>
    <row r="7" spans="1:3" x14ac:dyDescent="0.25">
      <c r="A7">
        <v>5042</v>
      </c>
      <c r="B7">
        <v>-1549</v>
      </c>
    </row>
    <row r="8" spans="1:3" x14ac:dyDescent="0.25">
      <c r="A8">
        <v>5043</v>
      </c>
      <c r="B8">
        <v>37244</v>
      </c>
    </row>
    <row r="9" spans="1:3" x14ac:dyDescent="0.25">
      <c r="A9">
        <v>5044</v>
      </c>
      <c r="B9">
        <v>644844</v>
      </c>
    </row>
    <row r="10" spans="1:3" x14ac:dyDescent="0.25">
      <c r="A10">
        <v>5045</v>
      </c>
      <c r="B10">
        <v>214939943</v>
      </c>
      <c r="C10">
        <v>22526974</v>
      </c>
    </row>
    <row r="11" spans="1:3" x14ac:dyDescent="0.25">
      <c r="A11">
        <v>5046</v>
      </c>
      <c r="B11">
        <v>61696986</v>
      </c>
      <c r="C11">
        <v>54614</v>
      </c>
    </row>
    <row r="12" spans="1:3" x14ac:dyDescent="0.25">
      <c r="A12">
        <v>5047</v>
      </c>
      <c r="B12">
        <v>1158131</v>
      </c>
      <c r="C12">
        <v>121380</v>
      </c>
    </row>
    <row r="13" spans="1:3" x14ac:dyDescent="0.25">
      <c r="A13">
        <v>5048</v>
      </c>
      <c r="B13">
        <v>332428</v>
      </c>
      <c r="C13">
        <v>295</v>
      </c>
    </row>
    <row r="14" spans="1:3" x14ac:dyDescent="0.25">
      <c r="A14">
        <v>5049</v>
      </c>
      <c r="B14">
        <v>228730775</v>
      </c>
      <c r="C14">
        <v>23972336</v>
      </c>
    </row>
    <row r="15" spans="1:3" x14ac:dyDescent="0.25">
      <c r="A15">
        <v>5050</v>
      </c>
      <c r="B15">
        <v>65655551</v>
      </c>
      <c r="C15">
        <v>58117</v>
      </c>
    </row>
    <row r="16" spans="1:3" x14ac:dyDescent="0.25">
      <c r="A16">
        <v>5051</v>
      </c>
      <c r="B16">
        <v>-25218344</v>
      </c>
      <c r="C16">
        <v>-2643028</v>
      </c>
    </row>
    <row r="17" spans="1:3" x14ac:dyDescent="0.25">
      <c r="A17">
        <v>5052</v>
      </c>
      <c r="B17">
        <v>-7238743</v>
      </c>
      <c r="C17">
        <v>-6408</v>
      </c>
    </row>
    <row r="18" spans="1:3" x14ac:dyDescent="0.25">
      <c r="A18">
        <v>5053</v>
      </c>
      <c r="B18">
        <v>87531820</v>
      </c>
    </row>
    <row r="19" spans="1:3" x14ac:dyDescent="0.25">
      <c r="A19">
        <v>5054</v>
      </c>
      <c r="B19">
        <v>52481121</v>
      </c>
    </row>
    <row r="20" spans="1:3" x14ac:dyDescent="0.25">
      <c r="A20">
        <v>5055</v>
      </c>
      <c r="B20">
        <v>7061391</v>
      </c>
    </row>
    <row r="21" spans="1:3" x14ac:dyDescent="0.25">
      <c r="A21">
        <v>5060</v>
      </c>
      <c r="B21">
        <v>3948720678</v>
      </c>
      <c r="C21">
        <v>150475215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A5" sqref="A5:D6"/>
    </sheetView>
  </sheetViews>
  <sheetFormatPr defaultRowHeight="13.2" x14ac:dyDescent="0.25"/>
  <cols>
    <col min="1" max="1" width="31" customWidth="1"/>
  </cols>
  <sheetData>
    <row r="1" spans="1:2" x14ac:dyDescent="0.25">
      <c r="A1" t="s">
        <v>1125</v>
      </c>
      <c r="B1">
        <v>1</v>
      </c>
    </row>
    <row r="2" spans="1:2" x14ac:dyDescent="0.25">
      <c r="A2" t="s">
        <v>1126</v>
      </c>
      <c r="B2">
        <v>2</v>
      </c>
    </row>
    <row r="3" spans="1:2" x14ac:dyDescent="0.25">
      <c r="A3" t="s">
        <v>1127</v>
      </c>
      <c r="B3">
        <v>3</v>
      </c>
    </row>
    <row r="4" spans="1:2" x14ac:dyDescent="0.25">
      <c r="A4" t="s">
        <v>1128</v>
      </c>
      <c r="B4">
        <v>4</v>
      </c>
    </row>
    <row r="5" spans="1:2" x14ac:dyDescent="0.25">
      <c r="A5" t="s">
        <v>1129</v>
      </c>
      <c r="B5">
        <v>5</v>
      </c>
    </row>
    <row r="6" spans="1:2" x14ac:dyDescent="0.25">
      <c r="A6" t="s">
        <v>1130</v>
      </c>
      <c r="B6">
        <v>6</v>
      </c>
    </row>
    <row r="7" spans="1:2" x14ac:dyDescent="0.25">
      <c r="A7" t="s">
        <v>1131</v>
      </c>
      <c r="B7">
        <v>7</v>
      </c>
    </row>
    <row r="8" spans="1:2" x14ac:dyDescent="0.25">
      <c r="A8" t="s">
        <v>1132</v>
      </c>
      <c r="B8">
        <v>8</v>
      </c>
    </row>
    <row r="9" spans="1:2" x14ac:dyDescent="0.25">
      <c r="A9" t="s">
        <v>1133</v>
      </c>
      <c r="B9">
        <v>9</v>
      </c>
    </row>
    <row r="10" spans="1:2" x14ac:dyDescent="0.25">
      <c r="A10" t="s">
        <v>1134</v>
      </c>
      <c r="B10">
        <v>10</v>
      </c>
    </row>
    <row r="11" spans="1:2" x14ac:dyDescent="0.25">
      <c r="A11" t="s">
        <v>1135</v>
      </c>
      <c r="B11">
        <v>11</v>
      </c>
    </row>
    <row r="12" spans="1:2" x14ac:dyDescent="0.25">
      <c r="A12" t="s">
        <v>1136</v>
      </c>
      <c r="B12">
        <v>12</v>
      </c>
    </row>
    <row r="13" spans="1:2" x14ac:dyDescent="0.25">
      <c r="A13" t="s">
        <v>1137</v>
      </c>
      <c r="B13">
        <v>13</v>
      </c>
    </row>
    <row r="14" spans="1:2" x14ac:dyDescent="0.25">
      <c r="A14" t="s">
        <v>1138</v>
      </c>
      <c r="B14">
        <v>14</v>
      </c>
    </row>
    <row r="15" spans="1:2" x14ac:dyDescent="0.25">
      <c r="A15" t="s">
        <v>1139</v>
      </c>
      <c r="B15">
        <v>15</v>
      </c>
    </row>
    <row r="16" spans="1:2" x14ac:dyDescent="0.25">
      <c r="A16" t="s">
        <v>1140</v>
      </c>
      <c r="B16">
        <v>16</v>
      </c>
    </row>
    <row r="17" spans="1:2" x14ac:dyDescent="0.25">
      <c r="A17" t="s">
        <v>1141</v>
      </c>
      <c r="B17">
        <v>17</v>
      </c>
    </row>
    <row r="18" spans="1:2" x14ac:dyDescent="0.25">
      <c r="A18" t="s">
        <v>1142</v>
      </c>
      <c r="B18">
        <v>18</v>
      </c>
    </row>
    <row r="19" spans="1:2" x14ac:dyDescent="0.25">
      <c r="A19" t="s">
        <v>1143</v>
      </c>
      <c r="B19">
        <v>19</v>
      </c>
    </row>
    <row r="20" spans="1:2" x14ac:dyDescent="0.25">
      <c r="A20" t="s">
        <v>1144</v>
      </c>
      <c r="B20">
        <v>20</v>
      </c>
    </row>
    <row r="21" spans="1:2" x14ac:dyDescent="0.25">
      <c r="A21" t="s">
        <v>1145</v>
      </c>
      <c r="B21">
        <v>21</v>
      </c>
    </row>
    <row r="22" spans="1:2" x14ac:dyDescent="0.25">
      <c r="A22" t="s">
        <v>1146</v>
      </c>
      <c r="B22">
        <v>22</v>
      </c>
    </row>
    <row r="23" spans="1:2" x14ac:dyDescent="0.25">
      <c r="A23" t="s">
        <v>1147</v>
      </c>
      <c r="B23">
        <v>23</v>
      </c>
    </row>
    <row r="24" spans="1:2" x14ac:dyDescent="0.25">
      <c r="A24" t="s">
        <v>1148</v>
      </c>
      <c r="B24">
        <v>24</v>
      </c>
    </row>
    <row r="25" spans="1:2" x14ac:dyDescent="0.25">
      <c r="A25" t="s">
        <v>1149</v>
      </c>
      <c r="B25">
        <v>25</v>
      </c>
    </row>
    <row r="26" spans="1:2" x14ac:dyDescent="0.25">
      <c r="A26" t="s">
        <v>1150</v>
      </c>
      <c r="B26">
        <v>26</v>
      </c>
    </row>
    <row r="27" spans="1:2" x14ac:dyDescent="0.25">
      <c r="A27" t="s">
        <v>1151</v>
      </c>
      <c r="B27">
        <v>27</v>
      </c>
    </row>
    <row r="28" spans="1:2" x14ac:dyDescent="0.25">
      <c r="A28" t="s">
        <v>1152</v>
      </c>
      <c r="B28">
        <v>28</v>
      </c>
    </row>
    <row r="29" spans="1:2" x14ac:dyDescent="0.25">
      <c r="A29" t="s">
        <v>1153</v>
      </c>
      <c r="B29">
        <v>29</v>
      </c>
    </row>
    <row r="30" spans="1:2" x14ac:dyDescent="0.25">
      <c r="A30" t="s">
        <v>1154</v>
      </c>
      <c r="B30">
        <v>30</v>
      </c>
    </row>
    <row r="31" spans="1:2" x14ac:dyDescent="0.25">
      <c r="A31" t="s">
        <v>1155</v>
      </c>
      <c r="B31">
        <v>31</v>
      </c>
    </row>
    <row r="32" spans="1:2" x14ac:dyDescent="0.25">
      <c r="A32" t="s">
        <v>1156</v>
      </c>
      <c r="B32">
        <v>32</v>
      </c>
    </row>
    <row r="33" spans="1:2" x14ac:dyDescent="0.25">
      <c r="A33" t="s">
        <v>1157</v>
      </c>
      <c r="B33">
        <v>33</v>
      </c>
    </row>
    <row r="34" spans="1:2" x14ac:dyDescent="0.25">
      <c r="A34" t="s">
        <v>1158</v>
      </c>
      <c r="B34">
        <v>34</v>
      </c>
    </row>
    <row r="35" spans="1:2" x14ac:dyDescent="0.25">
      <c r="A35" t="s">
        <v>1159</v>
      </c>
      <c r="B35">
        <v>35</v>
      </c>
    </row>
    <row r="36" spans="1:2" x14ac:dyDescent="0.25">
      <c r="A36" t="s">
        <v>1160</v>
      </c>
      <c r="B36">
        <v>36</v>
      </c>
    </row>
    <row r="37" spans="1:2" x14ac:dyDescent="0.25">
      <c r="A37" t="s">
        <v>1161</v>
      </c>
      <c r="B37">
        <v>37</v>
      </c>
    </row>
    <row r="38" spans="1:2" x14ac:dyDescent="0.25">
      <c r="A38" t="s">
        <v>1162</v>
      </c>
      <c r="B38">
        <v>38</v>
      </c>
    </row>
    <row r="39" spans="1:2" x14ac:dyDescent="0.25">
      <c r="A39" t="s">
        <v>1163</v>
      </c>
      <c r="B39">
        <v>39</v>
      </c>
    </row>
    <row r="40" spans="1:2" x14ac:dyDescent="0.25">
      <c r="A40" t="s">
        <v>1164</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85" zoomScaleNormal="85" zoomScaleSheetLayoutView="90" workbookViewId="0">
      <selection activeCell="A9" sqref="A9:A11"/>
    </sheetView>
  </sheetViews>
  <sheetFormatPr defaultRowHeight="13.2" x14ac:dyDescent="0.25"/>
  <cols>
    <col min="1" max="1" width="54.44140625" style="61" customWidth="1"/>
    <col min="2" max="2" width="21.5546875" style="61" customWidth="1"/>
    <col min="3" max="3" width="6.88671875" style="61" customWidth="1"/>
    <col min="4" max="7" width="21.5546875" style="61" customWidth="1"/>
    <col min="8" max="16384" width="8.88671875" style="61"/>
  </cols>
  <sheetData>
    <row r="1" spans="1:7" ht="15" x14ac:dyDescent="0.25">
      <c r="F1" s="156" t="s">
        <v>497</v>
      </c>
      <c r="G1" s="156"/>
    </row>
    <row r="2" spans="1:7" x14ac:dyDescent="0.25">
      <c r="E2" s="155"/>
      <c r="F2" s="155"/>
      <c r="G2" s="155"/>
    </row>
    <row r="3" spans="1:7" ht="15.6" x14ac:dyDescent="0.3">
      <c r="A3" s="158" t="s">
        <v>206</v>
      </c>
      <c r="B3" s="158"/>
      <c r="C3" s="158"/>
      <c r="D3" s="158"/>
      <c r="E3" s="158"/>
      <c r="F3" s="158"/>
      <c r="G3" s="158"/>
    </row>
    <row r="4" spans="1:7" ht="15.6" x14ac:dyDescent="0.3">
      <c r="A4" s="159" t="s">
        <v>3</v>
      </c>
      <c r="B4" s="159"/>
      <c r="C4" s="159"/>
      <c r="D4" s="159"/>
      <c r="E4" s="159"/>
      <c r="F4" s="159"/>
      <c r="G4" s="159"/>
    </row>
    <row r="5" spans="1:7" ht="16.350000000000001" customHeight="1" x14ac:dyDescent="0.3">
      <c r="A5" s="159" t="s">
        <v>498</v>
      </c>
      <c r="B5" s="159"/>
      <c r="C5" s="159"/>
      <c r="D5" s="159"/>
      <c r="E5" s="159"/>
      <c r="F5" s="159"/>
      <c r="G5" s="159"/>
    </row>
    <row r="6" spans="1:7" ht="13.8" x14ac:dyDescent="0.25">
      <c r="A6" s="163" t="str">
        <f>hidden8!A9</f>
        <v>по состоянию на 01.10.2023 г.</v>
      </c>
      <c r="B6" s="163"/>
      <c r="C6" s="163"/>
      <c r="D6" s="163"/>
      <c r="E6" s="163"/>
      <c r="F6" s="163"/>
      <c r="G6" s="163"/>
    </row>
    <row r="7" spans="1:7" ht="15.6" x14ac:dyDescent="0.3">
      <c r="A7" s="158"/>
      <c r="B7" s="158"/>
      <c r="C7" s="158"/>
      <c r="D7" s="158"/>
      <c r="E7" s="158"/>
      <c r="F7" s="158"/>
      <c r="G7" s="158"/>
    </row>
    <row r="8" spans="1:7" ht="15" x14ac:dyDescent="0.25">
      <c r="A8" s="164" t="s">
        <v>8</v>
      </c>
      <c r="B8" s="164"/>
      <c r="C8" s="164"/>
      <c r="D8" s="165"/>
      <c r="F8" s="161" t="s">
        <v>205</v>
      </c>
      <c r="G8" s="161"/>
    </row>
    <row r="9" spans="1:7" ht="33.9" customHeight="1" x14ac:dyDescent="0.25">
      <c r="A9" s="160"/>
      <c r="B9" s="157" t="s">
        <v>20</v>
      </c>
      <c r="C9" s="157" t="s">
        <v>201</v>
      </c>
      <c r="D9" s="157" t="s">
        <v>555</v>
      </c>
      <c r="E9" s="157" t="s">
        <v>758</v>
      </c>
      <c r="F9" s="157"/>
      <c r="G9" s="157"/>
    </row>
    <row r="10" spans="1:7" ht="16.350000000000001" customHeight="1" x14ac:dyDescent="0.25">
      <c r="A10" s="160"/>
      <c r="B10" s="157"/>
      <c r="C10" s="157"/>
      <c r="D10" s="157"/>
      <c r="E10" s="157" t="s">
        <v>247</v>
      </c>
      <c r="F10" s="157" t="s">
        <v>556</v>
      </c>
      <c r="G10" s="157" t="s">
        <v>557</v>
      </c>
    </row>
    <row r="11" spans="1:7" ht="141" customHeight="1" x14ac:dyDescent="0.25">
      <c r="A11" s="160"/>
      <c r="B11" s="157"/>
      <c r="C11" s="157"/>
      <c r="D11" s="157"/>
      <c r="E11" s="157"/>
      <c r="F11" s="157"/>
      <c r="G11" s="157"/>
    </row>
    <row r="12" spans="1:7" ht="13.8" x14ac:dyDescent="0.25">
      <c r="A12" s="66" t="s">
        <v>199</v>
      </c>
      <c r="B12" s="65" t="s">
        <v>200</v>
      </c>
      <c r="C12" s="66" t="s">
        <v>202</v>
      </c>
      <c r="D12" s="66">
        <v>1</v>
      </c>
      <c r="E12" s="66">
        <v>2</v>
      </c>
      <c r="F12" s="66">
        <v>3</v>
      </c>
      <c r="G12" s="66">
        <v>4</v>
      </c>
    </row>
    <row r="13" spans="1:7" ht="104.1" customHeight="1" x14ac:dyDescent="0.25">
      <c r="A13" s="105" t="s">
        <v>1101</v>
      </c>
      <c r="B13" s="108"/>
      <c r="C13" s="102"/>
      <c r="D13" s="70">
        <f>'Раздел 1'!D19+'Раздел 1'!D30+'Раздел 1'!D36+'Раздел 1'!D37+'Раздел 1'!D38+'Раздел 1'!D39+'Раздел 1'!D40+'Раздел 1'!D41+'Раздел 1'!D42+'Раздел 1'!D43+'Раздел 1'!D44+'Раздел 1'!D61+'Раздел 1'!D62+'Раздел 1'!D104+'Раздел 1'!D105+'Раздел 1'!D173+'Раздел 1'!D199+'Раздел 1'!D200+'Раздел 1'!D205+'Раздел 1'!D228+'Раздел 1'!D236+'Раздел 1'!D238+'Раздел 1'!D253+'Раздел 1'!D259+'Раздел 1'!D266+'Раздел 1'!D267+'Раздел 1'!D268+'Раздел 1'!D278</f>
        <v>24314970954</v>
      </c>
      <c r="E13" s="76">
        <f>'Раздел 1'!E19+'Раздел 1'!E30+'Раздел 1'!E36+'Раздел 1'!E37+'Раздел 1'!E38+'Раздел 1'!E39+'Раздел 1'!E40+'Раздел 1'!E41+'Раздел 1'!E42+'Раздел 1'!E43+'Раздел 1'!E44+'Раздел 1'!E61+'Раздел 1'!E62+'Раздел 1'!E104+'Раздел 1'!E105+'Раздел 1'!E173+'Раздел 1'!E199+'Раздел 1'!E200+'Раздел 1'!E205+'Раздел 1'!E215+'Раздел 1'!E217+'Раздел 1'!E221+'Раздел 1'!E222+'Раздел 1'!E223+'Раздел 1'!E224+'Раздел 1'!E225+'Раздел 1'!E226+'Раздел 1'!E236+'Раздел 1'!E238+'Раздел 1'!E253+'Раздел 1'!E254+'Раздел 1'!E259+'Раздел 1'!E278+'Раздел 1'!E325+'Раздел 1'!E216</f>
        <v>13075330651</v>
      </c>
      <c r="F13" s="76">
        <f>'Раздел 1'!F19+'Раздел 1'!F30+'Раздел 1'!F44+'Раздел 1'!F62+'Раздел 1'!F173+'Раздел 1'!F200+'Раздел 1'!F216+'Раздел 1'!F217+'Раздел 1'!F221+'Раздел 1'!F225+'Раздел 1'!F228+'Раздел 1'!F238+'Раздел 1'!F254+'Раздел 1'!F266+'Раздел 1'!F267+'Раздел 1'!F268+'Раздел 1'!F278</f>
        <v>9876976360</v>
      </c>
      <c r="G13" s="76">
        <f>'Раздел 1'!G19+'Раздел 1'!G30+'Раздел 1'!G44+'Раздел 1'!G62+'Раздел 1'!G173+'Раздел 1'!G200+'Раздел 1'!G216+'Раздел 1'!G217+'Раздел 1'!G221+'Раздел 1'!G225+'Раздел 1'!G228+'Раздел 1'!G238+'Раздел 1'!G254+'Раздел 1'!G266+'Раздел 1'!G267+'Раздел 1'!G268+'Раздел 1'!G278</f>
        <v>925363052</v>
      </c>
    </row>
    <row r="14" spans="1:7" ht="39.15" customHeight="1" x14ac:dyDescent="0.25">
      <c r="A14" s="74" t="s">
        <v>515</v>
      </c>
      <c r="B14" s="102"/>
      <c r="C14" s="102"/>
      <c r="D14" s="70">
        <f>'Раздел 1'!D141+'Раздел 1'!D145+'Раздел 1'!D149+'Раздел 1'!D265+'Раздел 1'!D285+'Раздел 1'!D326+'Раздел 1'!D327</f>
        <v>1238423214</v>
      </c>
      <c r="E14" s="94" t="s">
        <v>204</v>
      </c>
      <c r="F14" s="76">
        <f>'Раздел 1'!F141+'Раздел 1'!F145+'Раздел 1'!F149+'Раздел 1'!F265+'Раздел 1'!F285+'Раздел 1'!F326+'Раздел 1'!F327</f>
        <v>974234013</v>
      </c>
      <c r="G14" s="76">
        <f>'Раздел 1'!G141+'Раздел 1'!G145+'Раздел 1'!G149+'Раздел 1'!G265+'Раздел 1'!G285+'Раздел 1'!G326+'Раздел 1'!G327</f>
        <v>11729658</v>
      </c>
    </row>
    <row r="15" spans="1:7" ht="36" customHeight="1" x14ac:dyDescent="0.25">
      <c r="A15" s="74" t="s">
        <v>928</v>
      </c>
      <c r="B15" s="102"/>
      <c r="C15" s="102"/>
      <c r="D15" s="70">
        <f>'Раздел 1'!D128+'Раздел 1'!D131+'Раздел 1'!D150+'Раздел 1'!D269+'Раздел 1'!D290</f>
        <v>157582460</v>
      </c>
      <c r="E15" s="94" t="s">
        <v>204</v>
      </c>
      <c r="F15" s="76">
        <f>'Раздел 1'!F128+'Раздел 1'!F131+'Раздел 1'!F150+'Раздел 1'!F269+'Раздел 1'!F290</f>
        <v>132797627</v>
      </c>
      <c r="G15" s="76">
        <f>'Раздел 1'!G128+'Раздел 1'!G131+'Раздел 1'!G150+'Раздел 1'!G269+'Раздел 1'!G290</f>
        <v>96336110</v>
      </c>
    </row>
    <row r="16" spans="1:7" ht="73.5" customHeight="1" x14ac:dyDescent="0.25">
      <c r="A16" s="74" t="s">
        <v>1112</v>
      </c>
      <c r="B16" s="102"/>
      <c r="C16" s="102"/>
      <c r="D16" s="70">
        <f>'Раздел 1'!D129+'Раздел 1'!D194+'Раздел 1'!D249</f>
        <v>29558774</v>
      </c>
      <c r="E16" s="70">
        <f>'Раздел 1'!E129+'Раздел 1'!E194+'Раздел 1'!E249</f>
        <v>27876259</v>
      </c>
      <c r="F16" s="76">
        <f>'Раздел 1'!F194+'Раздел 1'!F249+'Раздел 1'!F129+'Раздел 3'!F11+'Раздел 3'!F23+'Раздел 3'!F27+'Раздел 3'!F31+'Раздел 3'!F39+'Раздел 3'!F43</f>
        <v>788747721</v>
      </c>
      <c r="G16" s="76">
        <f>'Раздел 1'!G194+'Раздел 1'!G249+'Раздел 1'!G129+'Раздел 3'!G11+'Раздел 3'!G23+'Раздел 3'!G27+'Раздел 3'!G31+'Раздел 3'!G39+'Раздел 3'!G43</f>
        <v>212355742</v>
      </c>
    </row>
    <row r="17" spans="1:7" x14ac:dyDescent="0.25">
      <c r="A17" s="109"/>
      <c r="B17" s="110"/>
      <c r="C17" s="110"/>
      <c r="D17" s="111"/>
      <c r="E17" s="112"/>
      <c r="F17" s="112"/>
      <c r="G17" s="112"/>
    </row>
  </sheetData>
  <mergeCells count="17">
    <mergeCell ref="A7:G7"/>
    <mergeCell ref="A8:D8"/>
    <mergeCell ref="F1:G1"/>
    <mergeCell ref="E2:G2"/>
    <mergeCell ref="A3:G3"/>
    <mergeCell ref="A4:G4"/>
    <mergeCell ref="A5:G5"/>
    <mergeCell ref="A6:G6"/>
    <mergeCell ref="F8:G8"/>
    <mergeCell ref="A9:A11"/>
    <mergeCell ref="B9:B11"/>
    <mergeCell ref="C9:C11"/>
    <mergeCell ref="D9:D11"/>
    <mergeCell ref="E9:G9"/>
    <mergeCell ref="E10:E11"/>
    <mergeCell ref="F10:F11"/>
    <mergeCell ref="G10:G11"/>
  </mergeCells>
  <pageMargins left="0.39370078740157483" right="0.39370078740157483" top="0.39370078740157483" bottom="0.39370078740157483" header="0.19685039370078741" footer="0"/>
  <pageSetup paperSize="9" scale="74" orientation="landscape" horizontalDpi="4294967292" r:id="rId1"/>
  <headerFooter alignWithMargins="0">
    <oddHeader>&amp;R- &amp;P -</oddHead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zoomScale="90" zoomScaleNormal="90" workbookViewId="0">
      <selection activeCell="A6" sqref="A6:A7"/>
    </sheetView>
  </sheetViews>
  <sheetFormatPr defaultRowHeight="13.2" x14ac:dyDescent="0.25"/>
  <cols>
    <col min="1" max="1" width="55.109375" style="60" customWidth="1"/>
    <col min="2" max="2" width="27.109375" style="60" customWidth="1"/>
    <col min="3" max="3" width="6.88671875" style="60" customWidth="1"/>
    <col min="4" max="6" width="16.5546875" style="60" customWidth="1"/>
    <col min="7" max="16384" width="8.88671875" style="60"/>
  </cols>
  <sheetData>
    <row r="1" spans="1:6" x14ac:dyDescent="0.25">
      <c r="F1" s="5" t="s">
        <v>497</v>
      </c>
    </row>
    <row r="2" spans="1:6" ht="16.5" customHeight="1" x14ac:dyDescent="0.3">
      <c r="A2" s="166" t="s">
        <v>849</v>
      </c>
      <c r="B2" s="166"/>
      <c r="C2" s="166"/>
      <c r="D2" s="166"/>
      <c r="E2" s="166"/>
      <c r="F2" s="166"/>
    </row>
    <row r="3" spans="1:6" ht="15.75" customHeight="1" x14ac:dyDescent="0.25">
      <c r="A3" s="167" t="str">
        <f>hidden8!A9</f>
        <v>по состоянию на 01.10.2023 г.</v>
      </c>
      <c r="B3" s="167"/>
      <c r="C3" s="167"/>
      <c r="D3" s="167"/>
      <c r="E3" s="167"/>
      <c r="F3" s="167"/>
    </row>
    <row r="4" spans="1:6" x14ac:dyDescent="0.25">
      <c r="A4" s="168"/>
      <c r="B4" s="168"/>
      <c r="C4" s="168"/>
      <c r="D4" s="168"/>
      <c r="E4" s="168"/>
      <c r="F4" s="168"/>
    </row>
    <row r="5" spans="1:6" s="33" customFormat="1" x14ac:dyDescent="0.25">
      <c r="A5" s="33" t="s">
        <v>8</v>
      </c>
      <c r="F5" s="113" t="s">
        <v>211</v>
      </c>
    </row>
    <row r="6" spans="1:6" s="33" customFormat="1" ht="15.6" customHeight="1" x14ac:dyDescent="0.25">
      <c r="A6" s="169"/>
      <c r="B6" s="170" t="s">
        <v>21</v>
      </c>
      <c r="C6" s="170" t="s">
        <v>260</v>
      </c>
      <c r="D6" s="170" t="s">
        <v>538</v>
      </c>
      <c r="E6" s="171" t="s">
        <v>208</v>
      </c>
      <c r="F6" s="171"/>
    </row>
    <row r="7" spans="1:6" s="33" customFormat="1" ht="76.650000000000006" customHeight="1" x14ac:dyDescent="0.25">
      <c r="A7" s="169"/>
      <c r="B7" s="170"/>
      <c r="C7" s="170"/>
      <c r="D7" s="170"/>
      <c r="E7" s="59" t="s">
        <v>541</v>
      </c>
      <c r="F7" s="59" t="s">
        <v>540</v>
      </c>
    </row>
    <row r="8" spans="1:6" s="33" customFormat="1" ht="14.25" customHeight="1" x14ac:dyDescent="0.25">
      <c r="A8" s="47" t="s">
        <v>262</v>
      </c>
      <c r="B8" s="47" t="s">
        <v>200</v>
      </c>
      <c r="C8" s="47" t="s">
        <v>202</v>
      </c>
      <c r="D8" s="47" t="s">
        <v>539</v>
      </c>
      <c r="E8" s="114">
        <v>2</v>
      </c>
      <c r="F8" s="114">
        <v>3</v>
      </c>
    </row>
    <row r="9" spans="1:6" s="33" customFormat="1" ht="18" customHeight="1" x14ac:dyDescent="0.25">
      <c r="A9" s="48" t="s">
        <v>503</v>
      </c>
      <c r="B9" s="59"/>
      <c r="C9" s="59"/>
      <c r="D9" s="47"/>
      <c r="E9" s="45"/>
      <c r="F9" s="45"/>
    </row>
    <row r="10" spans="1:6" s="33" customFormat="1" ht="76.650000000000006" customHeight="1" x14ac:dyDescent="0.25">
      <c r="A10" s="31" t="s">
        <v>516</v>
      </c>
      <c r="B10" s="11" t="s">
        <v>504</v>
      </c>
      <c r="C10" s="11">
        <v>2553</v>
      </c>
      <c r="D10" s="115">
        <f>hidden2!B1</f>
        <v>756</v>
      </c>
      <c r="E10" s="115">
        <f>hidden2!C1</f>
        <v>756</v>
      </c>
      <c r="F10" s="21" t="s">
        <v>204</v>
      </c>
    </row>
    <row r="11" spans="1:6" s="33" customFormat="1" ht="175.65" customHeight="1" x14ac:dyDescent="0.25">
      <c r="A11" s="31" t="s">
        <v>926</v>
      </c>
      <c r="B11" s="11" t="s">
        <v>505</v>
      </c>
      <c r="C11" s="11">
        <v>2554</v>
      </c>
      <c r="D11" s="115">
        <f>hidden2!B2</f>
        <v>90</v>
      </c>
      <c r="E11" s="115">
        <f>hidden2!C2</f>
        <v>90</v>
      </c>
      <c r="F11" s="21" t="s">
        <v>204</v>
      </c>
    </row>
    <row r="12" spans="1:6" s="33" customFormat="1" ht="162.6" customHeight="1" x14ac:dyDescent="0.25">
      <c r="A12" s="31" t="s">
        <v>927</v>
      </c>
      <c r="B12" s="11" t="s">
        <v>506</v>
      </c>
      <c r="C12" s="11">
        <v>2555</v>
      </c>
      <c r="D12" s="115">
        <f>hidden2!B3</f>
        <v>569</v>
      </c>
      <c r="E12" s="115">
        <f>hidden2!C3</f>
        <v>569</v>
      </c>
      <c r="F12" s="21" t="s">
        <v>204</v>
      </c>
    </row>
    <row r="13" spans="1:6" s="33" customFormat="1" ht="94.5" customHeight="1" x14ac:dyDescent="0.25">
      <c r="A13" s="31" t="s">
        <v>517</v>
      </c>
      <c r="B13" s="11" t="s">
        <v>507</v>
      </c>
      <c r="C13" s="11">
        <v>2556</v>
      </c>
      <c r="D13" s="115">
        <f>hidden2!B4</f>
        <v>0</v>
      </c>
      <c r="E13" s="115">
        <f>hidden2!C4</f>
        <v>0</v>
      </c>
      <c r="F13" s="21" t="s">
        <v>204</v>
      </c>
    </row>
    <row r="14" spans="1:6" s="33" customFormat="1" ht="17.100000000000001" customHeight="1" x14ac:dyDescent="0.25">
      <c r="A14" s="49" t="s">
        <v>472</v>
      </c>
      <c r="B14" s="11"/>
      <c r="C14" s="11"/>
      <c r="D14" s="115"/>
      <c r="E14" s="45"/>
      <c r="F14" s="45"/>
    </row>
    <row r="15" spans="1:6" s="33" customFormat="1" ht="54.75" customHeight="1" x14ac:dyDescent="0.25">
      <c r="A15" s="12" t="s">
        <v>476</v>
      </c>
      <c r="B15" s="11" t="s">
        <v>467</v>
      </c>
      <c r="C15" s="11">
        <v>2557</v>
      </c>
      <c r="D15" s="115">
        <f>hidden2!B5</f>
        <v>3347</v>
      </c>
      <c r="E15" s="115">
        <f>hidden2!C5</f>
        <v>3347</v>
      </c>
      <c r="F15" s="21" t="s">
        <v>204</v>
      </c>
    </row>
    <row r="16" spans="1:6" s="33" customFormat="1" ht="81.75" customHeight="1" x14ac:dyDescent="0.25">
      <c r="A16" s="12" t="s">
        <v>468</v>
      </c>
      <c r="B16" s="11" t="s">
        <v>466</v>
      </c>
      <c r="C16" s="11">
        <v>2558</v>
      </c>
      <c r="D16" s="115">
        <f>hidden2!B6</f>
        <v>22800</v>
      </c>
      <c r="E16" s="115">
        <f>hidden2!C6</f>
        <v>22800</v>
      </c>
      <c r="F16" s="21" t="s">
        <v>204</v>
      </c>
    </row>
    <row r="17" spans="1:6" s="33" customFormat="1" ht="17.100000000000001" customHeight="1" x14ac:dyDescent="0.25">
      <c r="A17" s="49" t="s">
        <v>490</v>
      </c>
      <c r="B17" s="11"/>
      <c r="C17" s="11"/>
      <c r="D17" s="115"/>
      <c r="E17" s="45"/>
      <c r="F17" s="21"/>
    </row>
    <row r="18" spans="1:6" s="33" customFormat="1" ht="47.1" customHeight="1" x14ac:dyDescent="0.25">
      <c r="A18" s="31" t="s">
        <v>496</v>
      </c>
      <c r="B18" s="11" t="s">
        <v>491</v>
      </c>
      <c r="C18" s="11">
        <v>2559</v>
      </c>
      <c r="D18" s="115">
        <f>hidden2!B7</f>
        <v>2251440</v>
      </c>
      <c r="E18" s="115">
        <f>hidden2!C7</f>
        <v>2251440</v>
      </c>
      <c r="F18" s="21" t="s">
        <v>204</v>
      </c>
    </row>
    <row r="19" spans="1:6" s="33" customFormat="1" ht="46.35" customHeight="1" x14ac:dyDescent="0.25">
      <c r="A19" s="31" t="s">
        <v>492</v>
      </c>
      <c r="B19" s="11" t="s">
        <v>493</v>
      </c>
      <c r="C19" s="11">
        <v>2560</v>
      </c>
      <c r="D19" s="115">
        <f>hidden2!B8</f>
        <v>14649809</v>
      </c>
      <c r="E19" s="115">
        <f>hidden2!C8</f>
        <v>14649809</v>
      </c>
      <c r="F19" s="21" t="s">
        <v>204</v>
      </c>
    </row>
    <row r="20" spans="1:6" s="33" customFormat="1" ht="17.100000000000001" customHeight="1" x14ac:dyDescent="0.25">
      <c r="A20" s="49" t="s">
        <v>473</v>
      </c>
      <c r="B20" s="11"/>
      <c r="C20" s="11"/>
      <c r="D20" s="115"/>
      <c r="E20" s="45"/>
      <c r="F20" s="45"/>
    </row>
    <row r="21" spans="1:6" s="33" customFormat="1" ht="69.599999999999994" customHeight="1" x14ac:dyDescent="0.25">
      <c r="A21" s="50" t="s">
        <v>452</v>
      </c>
      <c r="B21" s="11" t="s">
        <v>453</v>
      </c>
      <c r="C21" s="11">
        <v>2561</v>
      </c>
      <c r="D21" s="115">
        <f>hidden2!B9</f>
        <v>14792</v>
      </c>
      <c r="E21" s="115">
        <f>hidden2!C9</f>
        <v>14792</v>
      </c>
      <c r="F21" s="115">
        <f>hidden2!D9</f>
        <v>0</v>
      </c>
    </row>
    <row r="22" spans="1:6" s="33" customFormat="1" ht="17.100000000000001" customHeight="1" x14ac:dyDescent="0.25">
      <c r="A22" s="49" t="s">
        <v>474</v>
      </c>
      <c r="B22" s="11"/>
      <c r="C22" s="11"/>
      <c r="D22" s="115"/>
      <c r="E22" s="45"/>
      <c r="F22" s="45"/>
    </row>
    <row r="23" spans="1:6" s="33" customFormat="1" ht="57.6" customHeight="1" x14ac:dyDescent="0.25">
      <c r="A23" s="12" t="s">
        <v>261</v>
      </c>
      <c r="B23" s="11" t="s">
        <v>253</v>
      </c>
      <c r="C23" s="11">
        <v>2564</v>
      </c>
      <c r="D23" s="115">
        <f>hidden2!B10</f>
        <v>97491</v>
      </c>
      <c r="E23" s="115">
        <f>hidden2!C10</f>
        <v>97491</v>
      </c>
      <c r="F23" s="21" t="s">
        <v>204</v>
      </c>
    </row>
    <row r="24" spans="1:6" s="33" customFormat="1" ht="40.65" customHeight="1" x14ac:dyDescent="0.25">
      <c r="A24" s="12" t="s">
        <v>454</v>
      </c>
      <c r="B24" s="11" t="s">
        <v>254</v>
      </c>
      <c r="C24" s="11">
        <v>2565</v>
      </c>
      <c r="D24" s="115">
        <f>hidden2!B11</f>
        <v>2193</v>
      </c>
      <c r="E24" s="115">
        <f>hidden2!C11</f>
        <v>2193</v>
      </c>
      <c r="F24" s="21" t="s">
        <v>204</v>
      </c>
    </row>
    <row r="25" spans="1:6" s="33" customFormat="1" ht="50.4" customHeight="1" x14ac:dyDescent="0.25">
      <c r="A25" s="12" t="s">
        <v>530</v>
      </c>
      <c r="B25" s="11" t="s">
        <v>531</v>
      </c>
      <c r="C25" s="11">
        <v>2566</v>
      </c>
      <c r="D25" s="115">
        <f>hidden2!B12</f>
        <v>0</v>
      </c>
      <c r="E25" s="115">
        <f>hidden2!C12</f>
        <v>0</v>
      </c>
      <c r="F25" s="21" t="s">
        <v>204</v>
      </c>
    </row>
    <row r="26" spans="1:6" s="33" customFormat="1" ht="17.100000000000001" customHeight="1" x14ac:dyDescent="0.25">
      <c r="A26" s="10" t="s">
        <v>455</v>
      </c>
      <c r="B26" s="11"/>
      <c r="C26" s="11"/>
      <c r="D26" s="115"/>
      <c r="E26" s="45"/>
      <c r="F26" s="21"/>
    </row>
    <row r="27" spans="1:6" s="33" customFormat="1" ht="109.35" customHeight="1" x14ac:dyDescent="0.25">
      <c r="A27" s="12" t="s">
        <v>477</v>
      </c>
      <c r="B27" s="21" t="s">
        <v>256</v>
      </c>
      <c r="C27" s="11">
        <v>2567</v>
      </c>
      <c r="D27" s="115">
        <f>hidden2!B13</f>
        <v>83</v>
      </c>
      <c r="E27" s="115">
        <f>hidden2!C13</f>
        <v>83</v>
      </c>
      <c r="F27" s="21" t="s">
        <v>204</v>
      </c>
    </row>
    <row r="28" spans="1:6" s="33" customFormat="1" ht="80.400000000000006" customHeight="1" x14ac:dyDescent="0.25">
      <c r="A28" s="12" t="s">
        <v>481</v>
      </c>
      <c r="B28" s="11" t="s">
        <v>257</v>
      </c>
      <c r="C28" s="11">
        <v>2568</v>
      </c>
      <c r="D28" s="115">
        <f>hidden2!B14</f>
        <v>21</v>
      </c>
      <c r="E28" s="115">
        <f>hidden2!C14</f>
        <v>21</v>
      </c>
      <c r="F28" s="21" t="s">
        <v>204</v>
      </c>
    </row>
    <row r="29" spans="1:6" s="33" customFormat="1" ht="17.100000000000001" customHeight="1" x14ac:dyDescent="0.25">
      <c r="A29" s="10" t="s">
        <v>475</v>
      </c>
      <c r="B29" s="11"/>
      <c r="C29" s="11"/>
      <c r="D29" s="115"/>
      <c r="E29" s="45"/>
      <c r="F29" s="21"/>
    </row>
    <row r="30" spans="1:6" s="33" customFormat="1" ht="108.75" customHeight="1" x14ac:dyDescent="0.25">
      <c r="A30" s="12" t="s">
        <v>479</v>
      </c>
      <c r="B30" s="11" t="s">
        <v>258</v>
      </c>
      <c r="C30" s="11">
        <v>2569</v>
      </c>
      <c r="D30" s="115">
        <f>hidden2!B15</f>
        <v>3123</v>
      </c>
      <c r="E30" s="115">
        <f>hidden2!C15</f>
        <v>3123</v>
      </c>
      <c r="F30" s="21" t="s">
        <v>204</v>
      </c>
    </row>
    <row r="31" spans="1:6" s="33" customFormat="1" ht="79.2" x14ac:dyDescent="0.25">
      <c r="A31" s="12" t="s">
        <v>480</v>
      </c>
      <c r="B31" s="11" t="s">
        <v>259</v>
      </c>
      <c r="C31" s="11">
        <v>2570</v>
      </c>
      <c r="D31" s="115">
        <f>hidden2!B16</f>
        <v>4</v>
      </c>
      <c r="E31" s="115">
        <f>hidden2!C16</f>
        <v>4</v>
      </c>
      <c r="F31" s="21" t="s">
        <v>204</v>
      </c>
    </row>
    <row r="32" spans="1:6" s="33" customFormat="1" x14ac:dyDescent="0.25">
      <c r="A32" s="55" t="s">
        <v>875</v>
      </c>
      <c r="B32" s="54"/>
      <c r="C32" s="54"/>
      <c r="D32" s="116"/>
      <c r="E32" s="116"/>
      <c r="F32" s="117"/>
    </row>
    <row r="33" spans="1:6" s="33" customFormat="1" ht="66" x14ac:dyDescent="0.25">
      <c r="A33" s="53" t="s">
        <v>866</v>
      </c>
      <c r="B33" s="54" t="s">
        <v>869</v>
      </c>
      <c r="C33" s="54">
        <v>2571</v>
      </c>
      <c r="D33" s="116">
        <f>hidden2!B17</f>
        <v>278</v>
      </c>
      <c r="E33" s="116">
        <f>hidden2!C17</f>
        <v>278</v>
      </c>
      <c r="F33" s="117" t="s">
        <v>204</v>
      </c>
    </row>
    <row r="34" spans="1:6" ht="17.100000000000001" customHeight="1" x14ac:dyDescent="0.25">
      <c r="A34" s="49" t="s">
        <v>494</v>
      </c>
      <c r="B34" s="59"/>
      <c r="C34" s="45"/>
      <c r="D34" s="115"/>
      <c r="E34" s="45"/>
      <c r="F34" s="21"/>
    </row>
    <row r="35" spans="1:6" ht="57.6" customHeight="1" x14ac:dyDescent="0.25">
      <c r="A35" s="31" t="s">
        <v>478</v>
      </c>
      <c r="B35" s="21" t="s">
        <v>255</v>
      </c>
      <c r="C35" s="11">
        <v>2581</v>
      </c>
      <c r="D35" s="115">
        <f>hidden2!B18</f>
        <v>966051</v>
      </c>
      <c r="E35" s="115">
        <f>hidden2!C18</f>
        <v>966051</v>
      </c>
      <c r="F35" s="21" t="s">
        <v>204</v>
      </c>
    </row>
    <row r="36" spans="1:6" ht="25.5" customHeight="1" x14ac:dyDescent="0.25">
      <c r="A36" s="50" t="s">
        <v>508</v>
      </c>
      <c r="B36" s="11" t="s">
        <v>509</v>
      </c>
      <c r="C36" s="11">
        <v>2582</v>
      </c>
      <c r="D36" s="115">
        <f>hidden2!B19</f>
        <v>3510</v>
      </c>
      <c r="E36" s="115">
        <f>hidden2!C19</f>
        <v>3510</v>
      </c>
      <c r="F36" s="21" t="s">
        <v>204</v>
      </c>
    </row>
    <row r="37" spans="1:6" ht="17.100000000000001" customHeight="1" x14ac:dyDescent="0.25">
      <c r="A37" s="49" t="s">
        <v>532</v>
      </c>
      <c r="B37" s="59"/>
      <c r="C37" s="45"/>
      <c r="D37" s="115"/>
      <c r="E37" s="45"/>
      <c r="F37" s="45"/>
    </row>
    <row r="38" spans="1:6" ht="89.1" customHeight="1" x14ac:dyDescent="0.25">
      <c r="A38" s="31" t="s">
        <v>533</v>
      </c>
      <c r="B38" s="21" t="s">
        <v>518</v>
      </c>
      <c r="C38" s="11">
        <v>2583</v>
      </c>
      <c r="D38" s="115">
        <f>hidden2!B20</f>
        <v>113179</v>
      </c>
      <c r="E38" s="115">
        <f>hidden2!C20</f>
        <v>113179</v>
      </c>
      <c r="F38" s="115">
        <f>hidden2!D20</f>
        <v>0</v>
      </c>
    </row>
    <row r="39" spans="1:6" ht="67.349999999999994" customHeight="1" x14ac:dyDescent="0.25">
      <c r="A39" s="50" t="s">
        <v>519</v>
      </c>
      <c r="B39" s="11" t="s">
        <v>521</v>
      </c>
      <c r="C39" s="11">
        <v>2584</v>
      </c>
      <c r="D39" s="115">
        <f>hidden2!B21</f>
        <v>9460</v>
      </c>
      <c r="E39" s="115">
        <f>hidden2!C21</f>
        <v>4730</v>
      </c>
      <c r="F39" s="115">
        <f>hidden2!D21</f>
        <v>4730</v>
      </c>
    </row>
    <row r="40" spans="1:6" ht="17.100000000000001" customHeight="1" x14ac:dyDescent="0.25">
      <c r="A40" s="49" t="s">
        <v>534</v>
      </c>
      <c r="B40" s="59"/>
      <c r="C40" s="45"/>
      <c r="D40" s="115"/>
      <c r="E40" s="45"/>
      <c r="F40" s="45"/>
    </row>
    <row r="41" spans="1:6" ht="67.650000000000006" customHeight="1" x14ac:dyDescent="0.25">
      <c r="A41" s="31" t="s">
        <v>535</v>
      </c>
      <c r="B41" s="21" t="s">
        <v>522</v>
      </c>
      <c r="C41" s="11">
        <v>2586</v>
      </c>
      <c r="D41" s="115">
        <f>hidden2!B22</f>
        <v>5547</v>
      </c>
      <c r="E41" s="115">
        <f>hidden2!C22</f>
        <v>5547</v>
      </c>
      <c r="F41" s="115">
        <f>hidden2!D22</f>
        <v>0</v>
      </c>
    </row>
    <row r="42" spans="1:6" ht="46.5" customHeight="1" x14ac:dyDescent="0.25">
      <c r="A42" s="50" t="s">
        <v>520</v>
      </c>
      <c r="B42" s="11" t="s">
        <v>523</v>
      </c>
      <c r="C42" s="11">
        <v>2587</v>
      </c>
      <c r="D42" s="115">
        <f>hidden2!B23</f>
        <v>1788</v>
      </c>
      <c r="E42" s="115">
        <f>hidden2!C23</f>
        <v>894</v>
      </c>
      <c r="F42" s="115">
        <f>hidden2!D23</f>
        <v>894</v>
      </c>
    </row>
    <row r="43" spans="1:6" ht="17.850000000000001" customHeight="1" x14ac:dyDescent="0.25">
      <c r="A43" s="49" t="s">
        <v>552</v>
      </c>
      <c r="B43" s="45"/>
      <c r="C43" s="45"/>
      <c r="D43" s="45"/>
      <c r="E43" s="45"/>
      <c r="F43" s="45"/>
    </row>
    <row r="44" spans="1:6" ht="43.5" customHeight="1" x14ac:dyDescent="0.25">
      <c r="A44" s="12" t="s">
        <v>553</v>
      </c>
      <c r="B44" s="21" t="s">
        <v>554</v>
      </c>
      <c r="C44" s="11">
        <v>2589</v>
      </c>
      <c r="D44" s="115">
        <f>hidden2!B24</f>
        <v>32980</v>
      </c>
      <c r="E44" s="115">
        <f>hidden2!C24</f>
        <v>16490</v>
      </c>
      <c r="F44" s="115">
        <f>hidden2!D24</f>
        <v>16490</v>
      </c>
    </row>
    <row r="45" spans="1:6" ht="17.850000000000001" customHeight="1" x14ac:dyDescent="0.25">
      <c r="A45" s="49" t="s">
        <v>582</v>
      </c>
      <c r="B45" s="45"/>
      <c r="C45" s="45"/>
      <c r="D45" s="45"/>
      <c r="E45" s="45"/>
      <c r="F45" s="21"/>
    </row>
    <row r="46" spans="1:6" ht="80.849999999999994" customHeight="1" x14ac:dyDescent="0.25">
      <c r="A46" s="12" t="s">
        <v>578</v>
      </c>
      <c r="B46" s="21" t="s">
        <v>581</v>
      </c>
      <c r="C46" s="21">
        <v>2591</v>
      </c>
      <c r="D46" s="115">
        <f>hidden2!B25</f>
        <v>1614</v>
      </c>
      <c r="E46" s="115">
        <f>hidden2!C25</f>
        <v>1614</v>
      </c>
      <c r="F46" s="21" t="s">
        <v>204</v>
      </c>
    </row>
    <row r="47" spans="1:6" ht="130.5" customHeight="1" x14ac:dyDescent="0.25">
      <c r="A47" s="46" t="s">
        <v>635</v>
      </c>
      <c r="B47" s="12" t="s">
        <v>636</v>
      </c>
      <c r="C47" s="11">
        <v>2592</v>
      </c>
      <c r="D47" s="115">
        <f>hidden2!B26</f>
        <v>52</v>
      </c>
      <c r="E47" s="115">
        <f>hidden2!C26</f>
        <v>52</v>
      </c>
      <c r="F47" s="11" t="s">
        <v>204</v>
      </c>
    </row>
    <row r="48" spans="1:6" ht="122.25" customHeight="1" x14ac:dyDescent="0.25">
      <c r="A48" s="46" t="s">
        <v>637</v>
      </c>
      <c r="B48" s="12" t="s">
        <v>638</v>
      </c>
      <c r="C48" s="11">
        <v>2593</v>
      </c>
      <c r="D48" s="115">
        <f>hidden2!B27</f>
        <v>0</v>
      </c>
      <c r="E48" s="115">
        <f>hidden2!C27</f>
        <v>0</v>
      </c>
      <c r="F48" s="11" t="s">
        <v>204</v>
      </c>
    </row>
    <row r="49" spans="1:6" ht="17.100000000000001" customHeight="1" x14ac:dyDescent="0.25">
      <c r="A49" s="48" t="s">
        <v>759</v>
      </c>
      <c r="B49" s="11"/>
      <c r="C49" s="11"/>
      <c r="D49" s="59"/>
      <c r="E49" s="59"/>
      <c r="F49" s="11"/>
    </row>
    <row r="50" spans="1:6" ht="79.5" customHeight="1" x14ac:dyDescent="0.25">
      <c r="A50" s="51" t="s">
        <v>639</v>
      </c>
      <c r="B50" s="11" t="s">
        <v>640</v>
      </c>
      <c r="C50" s="11">
        <v>2594</v>
      </c>
      <c r="D50" s="115">
        <f>hidden2!B28</f>
        <v>3</v>
      </c>
      <c r="E50" s="115">
        <f>hidden2!C28</f>
        <v>3</v>
      </c>
      <c r="F50" s="11" t="s">
        <v>204</v>
      </c>
    </row>
    <row r="51" spans="1:6" ht="17.100000000000001" customHeight="1" x14ac:dyDescent="0.25">
      <c r="A51" s="48" t="s">
        <v>760</v>
      </c>
      <c r="B51" s="11"/>
      <c r="C51" s="11"/>
      <c r="D51" s="59"/>
      <c r="E51" s="59"/>
      <c r="F51" s="11"/>
    </row>
    <row r="52" spans="1:6" ht="78.75" customHeight="1" x14ac:dyDescent="0.25">
      <c r="A52" s="46" t="s">
        <v>641</v>
      </c>
      <c r="B52" s="12" t="s">
        <v>642</v>
      </c>
      <c r="C52" s="11">
        <v>2595</v>
      </c>
      <c r="D52" s="115">
        <f>hidden2!B29</f>
        <v>13200</v>
      </c>
      <c r="E52" s="115">
        <f>hidden2!C29</f>
        <v>13200</v>
      </c>
      <c r="F52" s="11" t="s">
        <v>204</v>
      </c>
    </row>
    <row r="53" spans="1:6" ht="17.850000000000001" customHeight="1" x14ac:dyDescent="0.25">
      <c r="A53" s="48" t="s">
        <v>761</v>
      </c>
      <c r="B53" s="11"/>
      <c r="C53" s="11"/>
      <c r="D53" s="59"/>
      <c r="E53" s="59"/>
      <c r="F53" s="11"/>
    </row>
    <row r="54" spans="1:6" ht="139.35" customHeight="1" x14ac:dyDescent="0.25">
      <c r="A54" s="46" t="s">
        <v>643</v>
      </c>
      <c r="B54" s="12" t="s">
        <v>644</v>
      </c>
      <c r="C54" s="11">
        <v>2701</v>
      </c>
      <c r="D54" s="115">
        <f>hidden2!B30</f>
        <v>3472</v>
      </c>
      <c r="E54" s="115">
        <f>hidden2!C30</f>
        <v>3472</v>
      </c>
      <c r="F54" s="11" t="s">
        <v>204</v>
      </c>
    </row>
    <row r="55" spans="1:6" ht="122.25" customHeight="1" x14ac:dyDescent="0.25">
      <c r="A55" s="46" t="s">
        <v>645</v>
      </c>
      <c r="B55" s="12" t="s">
        <v>646</v>
      </c>
      <c r="C55" s="11">
        <v>2704</v>
      </c>
      <c r="D55" s="115">
        <f>hidden2!B31</f>
        <v>18</v>
      </c>
      <c r="E55" s="115">
        <f>hidden2!C31</f>
        <v>18</v>
      </c>
      <c r="F55" s="11" t="s">
        <v>204</v>
      </c>
    </row>
    <row r="56" spans="1:6" ht="156.15" customHeight="1" x14ac:dyDescent="0.25">
      <c r="A56" s="46" t="s">
        <v>647</v>
      </c>
      <c r="B56" s="12" t="s">
        <v>648</v>
      </c>
      <c r="C56" s="11">
        <v>2707</v>
      </c>
      <c r="D56" s="115">
        <f>hidden2!B32</f>
        <v>824</v>
      </c>
      <c r="E56" s="115">
        <f>hidden2!C32</f>
        <v>824</v>
      </c>
      <c r="F56" s="11" t="s">
        <v>204</v>
      </c>
    </row>
    <row r="57" spans="1:6" ht="160.35" customHeight="1" x14ac:dyDescent="0.25">
      <c r="A57" s="46" t="s">
        <v>649</v>
      </c>
      <c r="B57" s="12" t="s">
        <v>650</v>
      </c>
      <c r="C57" s="11">
        <v>2710</v>
      </c>
      <c r="D57" s="115">
        <f>hidden2!B33</f>
        <v>35280</v>
      </c>
      <c r="E57" s="115">
        <f>hidden2!C33</f>
        <v>35280</v>
      </c>
      <c r="F57" s="11" t="s">
        <v>204</v>
      </c>
    </row>
    <row r="58" spans="1:6" ht="148.5" customHeight="1" x14ac:dyDescent="0.25">
      <c r="A58" s="46" t="s">
        <v>819</v>
      </c>
      <c r="B58" s="12" t="s">
        <v>820</v>
      </c>
      <c r="C58" s="11">
        <v>2714</v>
      </c>
      <c r="D58" s="115">
        <f>hidden2!B34</f>
        <v>121629</v>
      </c>
      <c r="E58" s="115">
        <f>hidden2!C34</f>
        <v>121629</v>
      </c>
      <c r="F58" s="11" t="s">
        <v>204</v>
      </c>
    </row>
    <row r="59" spans="1:6" ht="17.100000000000001" customHeight="1" x14ac:dyDescent="0.25">
      <c r="A59" s="52" t="s">
        <v>762</v>
      </c>
      <c r="B59" s="11"/>
      <c r="C59" s="11"/>
      <c r="D59" s="59"/>
      <c r="E59" s="59"/>
      <c r="F59" s="11"/>
    </row>
    <row r="60" spans="1:6" ht="142.65" customHeight="1" x14ac:dyDescent="0.25">
      <c r="A60" s="46" t="s">
        <v>651</v>
      </c>
      <c r="B60" s="12" t="s">
        <v>652</v>
      </c>
      <c r="C60" s="11">
        <v>2716</v>
      </c>
      <c r="D60" s="115">
        <f>hidden2!B35</f>
        <v>57</v>
      </c>
      <c r="E60" s="115">
        <f>hidden2!C35</f>
        <v>57</v>
      </c>
      <c r="F60" s="11" t="s">
        <v>204</v>
      </c>
    </row>
    <row r="61" spans="1:6" ht="150.15" customHeight="1" x14ac:dyDescent="0.25">
      <c r="A61" s="46" t="s">
        <v>653</v>
      </c>
      <c r="B61" s="12" t="s">
        <v>654</v>
      </c>
      <c r="C61" s="11">
        <v>2720</v>
      </c>
      <c r="D61" s="115">
        <f>hidden2!B36</f>
        <v>1186</v>
      </c>
      <c r="E61" s="115">
        <f>hidden2!C36</f>
        <v>1186</v>
      </c>
      <c r="F61" s="11" t="s">
        <v>204</v>
      </c>
    </row>
    <row r="62" spans="1:6" ht="150.15" customHeight="1" x14ac:dyDescent="0.25">
      <c r="A62" s="46" t="s">
        <v>655</v>
      </c>
      <c r="B62" s="12" t="s">
        <v>656</v>
      </c>
      <c r="C62" s="11">
        <v>2723</v>
      </c>
      <c r="D62" s="115">
        <f>hidden2!B37</f>
        <v>338</v>
      </c>
      <c r="E62" s="115">
        <f>hidden2!C37</f>
        <v>338</v>
      </c>
      <c r="F62" s="11" t="s">
        <v>204</v>
      </c>
    </row>
    <row r="63" spans="1:6" ht="150.15" customHeight="1" x14ac:dyDescent="0.25">
      <c r="A63" s="46" t="s">
        <v>821</v>
      </c>
      <c r="B63" s="12" t="s">
        <v>822</v>
      </c>
      <c r="C63" s="11">
        <v>2724</v>
      </c>
      <c r="D63" s="115">
        <f>hidden2!B38</f>
        <v>554857</v>
      </c>
      <c r="E63" s="115">
        <f>hidden2!C38</f>
        <v>554857</v>
      </c>
      <c r="F63" s="11" t="s">
        <v>204</v>
      </c>
    </row>
    <row r="64" spans="1:6" ht="170.25" customHeight="1" x14ac:dyDescent="0.25">
      <c r="A64" s="46" t="s">
        <v>823</v>
      </c>
      <c r="B64" s="12" t="s">
        <v>824</v>
      </c>
      <c r="C64" s="11">
        <v>2725</v>
      </c>
      <c r="D64" s="115">
        <f>hidden2!B39</f>
        <v>-15384</v>
      </c>
      <c r="E64" s="115">
        <f>hidden2!C39</f>
        <v>-15384</v>
      </c>
      <c r="F64" s="11" t="s">
        <v>204</v>
      </c>
    </row>
    <row r="65" spans="1:6" ht="17.850000000000001" customHeight="1" x14ac:dyDescent="0.25">
      <c r="A65" s="52" t="s">
        <v>763</v>
      </c>
      <c r="B65" s="11"/>
      <c r="C65" s="11"/>
      <c r="D65" s="59"/>
      <c r="E65" s="59"/>
      <c r="F65" s="11"/>
    </row>
    <row r="66" spans="1:6" ht="133.35" customHeight="1" x14ac:dyDescent="0.25">
      <c r="A66" s="46" t="s">
        <v>657</v>
      </c>
      <c r="B66" s="12" t="s">
        <v>658</v>
      </c>
      <c r="C66" s="11">
        <v>2729</v>
      </c>
      <c r="D66" s="115">
        <f>hidden2!B40</f>
        <v>21</v>
      </c>
      <c r="E66" s="115">
        <f>hidden2!C40</f>
        <v>21</v>
      </c>
      <c r="F66" s="11" t="s">
        <v>204</v>
      </c>
    </row>
    <row r="67" spans="1:6" ht="17.100000000000001" customHeight="1" x14ac:dyDescent="0.25">
      <c r="A67" s="52" t="s">
        <v>764</v>
      </c>
      <c r="B67" s="11"/>
      <c r="C67" s="11"/>
      <c r="D67" s="59"/>
      <c r="E67" s="59"/>
      <c r="F67" s="11"/>
    </row>
    <row r="68" spans="1:6" ht="178.65" customHeight="1" x14ac:dyDescent="0.25">
      <c r="A68" s="46" t="s">
        <v>659</v>
      </c>
      <c r="B68" s="12" t="s">
        <v>660</v>
      </c>
      <c r="C68" s="11">
        <v>2731</v>
      </c>
      <c r="D68" s="115">
        <f>hidden2!B41</f>
        <v>94</v>
      </c>
      <c r="E68" s="115">
        <f>hidden2!C41</f>
        <v>94</v>
      </c>
      <c r="F68" s="11" t="s">
        <v>204</v>
      </c>
    </row>
    <row r="69" spans="1:6" ht="112.35" customHeight="1" x14ac:dyDescent="0.25">
      <c r="A69" s="46" t="s">
        <v>661</v>
      </c>
      <c r="B69" s="12" t="s">
        <v>662</v>
      </c>
      <c r="C69" s="11">
        <v>2734</v>
      </c>
      <c r="D69" s="115">
        <f>hidden2!B42</f>
        <v>131</v>
      </c>
      <c r="E69" s="115">
        <f>hidden2!C42</f>
        <v>131</v>
      </c>
      <c r="F69" s="11" t="s">
        <v>204</v>
      </c>
    </row>
    <row r="70" spans="1:6" ht="127.65" customHeight="1" x14ac:dyDescent="0.25">
      <c r="A70" s="46" t="s">
        <v>663</v>
      </c>
      <c r="B70" s="12" t="s">
        <v>664</v>
      </c>
      <c r="C70" s="11">
        <v>2737</v>
      </c>
      <c r="D70" s="115">
        <f>hidden2!B43</f>
        <v>5</v>
      </c>
      <c r="E70" s="115">
        <f>hidden2!C43</f>
        <v>5</v>
      </c>
      <c r="F70" s="11" t="s">
        <v>204</v>
      </c>
    </row>
    <row r="71" spans="1:6" ht="166.5" customHeight="1" x14ac:dyDescent="0.25">
      <c r="A71" s="46" t="s">
        <v>665</v>
      </c>
      <c r="B71" s="12" t="s">
        <v>666</v>
      </c>
      <c r="C71" s="11">
        <v>2740</v>
      </c>
      <c r="D71" s="115">
        <f>hidden2!B44</f>
        <v>3</v>
      </c>
      <c r="E71" s="115">
        <f>hidden2!C44</f>
        <v>3</v>
      </c>
      <c r="F71" s="11" t="s">
        <v>204</v>
      </c>
    </row>
    <row r="72" spans="1:6" ht="101.85" customHeight="1" x14ac:dyDescent="0.25">
      <c r="A72" s="46" t="s">
        <v>667</v>
      </c>
      <c r="B72" s="12" t="s">
        <v>668</v>
      </c>
      <c r="C72" s="11">
        <v>2743</v>
      </c>
      <c r="D72" s="115">
        <f>hidden2!B45</f>
        <v>58</v>
      </c>
      <c r="E72" s="115">
        <f>hidden2!C45</f>
        <v>58</v>
      </c>
      <c r="F72" s="11" t="s">
        <v>204</v>
      </c>
    </row>
    <row r="73" spans="1:6" ht="15.6" customHeight="1" x14ac:dyDescent="0.25">
      <c r="A73" s="52" t="s">
        <v>765</v>
      </c>
      <c r="B73" s="11"/>
      <c r="C73" s="11"/>
      <c r="D73" s="59"/>
      <c r="E73" s="59"/>
      <c r="F73" s="11"/>
    </row>
    <row r="74" spans="1:6" ht="57.15" customHeight="1" x14ac:dyDescent="0.25">
      <c r="A74" s="46" t="s">
        <v>669</v>
      </c>
      <c r="B74" s="12" t="s">
        <v>670</v>
      </c>
      <c r="C74" s="11">
        <v>2746</v>
      </c>
      <c r="D74" s="115">
        <f>hidden2!B46</f>
        <v>17657</v>
      </c>
      <c r="E74" s="115">
        <f>hidden2!C46</f>
        <v>17657</v>
      </c>
      <c r="F74" s="11" t="s">
        <v>204</v>
      </c>
    </row>
    <row r="75" spans="1:6" ht="68.099999999999994" customHeight="1" x14ac:dyDescent="0.25">
      <c r="A75" s="46" t="s">
        <v>671</v>
      </c>
      <c r="B75" s="12" t="s">
        <v>672</v>
      </c>
      <c r="C75" s="11">
        <v>2749</v>
      </c>
      <c r="D75" s="115">
        <f>hidden2!B47</f>
        <v>1690638</v>
      </c>
      <c r="E75" s="115">
        <f>hidden2!C47</f>
        <v>1690638</v>
      </c>
      <c r="F75" s="11" t="s">
        <v>204</v>
      </c>
    </row>
    <row r="76" spans="1:6" ht="68.099999999999994" customHeight="1" x14ac:dyDescent="0.25">
      <c r="A76" s="46" t="s">
        <v>673</v>
      </c>
      <c r="B76" s="12" t="s">
        <v>674</v>
      </c>
      <c r="C76" s="11">
        <v>2752</v>
      </c>
      <c r="D76" s="115">
        <f>hidden2!B48</f>
        <v>-1671</v>
      </c>
      <c r="E76" s="115">
        <f>hidden2!C48</f>
        <v>-1671</v>
      </c>
      <c r="F76" s="11" t="s">
        <v>204</v>
      </c>
    </row>
    <row r="77" spans="1:6" ht="93.15" customHeight="1" x14ac:dyDescent="0.25">
      <c r="A77" s="46" t="s">
        <v>675</v>
      </c>
      <c r="B77" s="12" t="s">
        <v>676</v>
      </c>
      <c r="C77" s="11">
        <v>2755</v>
      </c>
      <c r="D77" s="115">
        <f>hidden2!B49</f>
        <v>-40</v>
      </c>
      <c r="E77" s="115">
        <f>hidden2!C49</f>
        <v>-40</v>
      </c>
      <c r="F77" s="11" t="s">
        <v>204</v>
      </c>
    </row>
    <row r="78" spans="1:6" ht="68.099999999999994" customHeight="1" x14ac:dyDescent="0.25">
      <c r="A78" s="46" t="s">
        <v>677</v>
      </c>
      <c r="B78" s="12" t="s">
        <v>678</v>
      </c>
      <c r="C78" s="11">
        <v>2758</v>
      </c>
      <c r="D78" s="115">
        <f>hidden2!B50</f>
        <v>-655</v>
      </c>
      <c r="E78" s="115">
        <f>hidden2!C50</f>
        <v>-655</v>
      </c>
      <c r="F78" s="11" t="s">
        <v>204</v>
      </c>
    </row>
    <row r="79" spans="1:6" ht="90" customHeight="1" x14ac:dyDescent="0.25">
      <c r="A79" s="46" t="s">
        <v>679</v>
      </c>
      <c r="B79" s="12" t="s">
        <v>680</v>
      </c>
      <c r="C79" s="11">
        <v>2761</v>
      </c>
      <c r="D79" s="115">
        <f>hidden2!B51</f>
        <v>674</v>
      </c>
      <c r="E79" s="115">
        <f>hidden2!C51</f>
        <v>674</v>
      </c>
      <c r="F79" s="11" t="s">
        <v>204</v>
      </c>
    </row>
    <row r="80" spans="1:6" ht="59.85" customHeight="1" x14ac:dyDescent="0.25">
      <c r="A80" s="46" t="s">
        <v>681</v>
      </c>
      <c r="B80" s="12" t="s">
        <v>682</v>
      </c>
      <c r="C80" s="11">
        <v>2764</v>
      </c>
      <c r="D80" s="115">
        <f>hidden2!B52</f>
        <v>668814</v>
      </c>
      <c r="E80" s="115">
        <f>hidden2!C52</f>
        <v>668814</v>
      </c>
      <c r="F80" s="11" t="s">
        <v>204</v>
      </c>
    </row>
    <row r="81" spans="1:6" ht="55.65" customHeight="1" x14ac:dyDescent="0.25">
      <c r="A81" s="46" t="s">
        <v>683</v>
      </c>
      <c r="B81" s="12" t="s">
        <v>684</v>
      </c>
      <c r="C81" s="11">
        <v>2767</v>
      </c>
      <c r="D81" s="115">
        <f>hidden2!B53</f>
        <v>-2939</v>
      </c>
      <c r="E81" s="115">
        <f>hidden2!C53</f>
        <v>-2939</v>
      </c>
      <c r="F81" s="11" t="s">
        <v>204</v>
      </c>
    </row>
    <row r="82" spans="1:6" ht="92.4" customHeight="1" x14ac:dyDescent="0.25">
      <c r="A82" s="46" t="s">
        <v>685</v>
      </c>
      <c r="B82" s="12" t="s">
        <v>686</v>
      </c>
      <c r="C82" s="11">
        <v>2770</v>
      </c>
      <c r="D82" s="115">
        <f>hidden2!B54</f>
        <v>25655</v>
      </c>
      <c r="E82" s="115">
        <f>hidden2!C54</f>
        <v>25655</v>
      </c>
      <c r="F82" s="11" t="s">
        <v>204</v>
      </c>
    </row>
    <row r="83" spans="1:6" ht="84.9" customHeight="1" x14ac:dyDescent="0.25">
      <c r="A83" s="46" t="s">
        <v>687</v>
      </c>
      <c r="B83" s="12" t="s">
        <v>688</v>
      </c>
      <c r="C83" s="11">
        <v>2773</v>
      </c>
      <c r="D83" s="115">
        <f>hidden2!B55</f>
        <v>246</v>
      </c>
      <c r="E83" s="115">
        <f>hidden2!C55</f>
        <v>246</v>
      </c>
      <c r="F83" s="11" t="s">
        <v>204</v>
      </c>
    </row>
    <row r="84" spans="1:6" ht="59.1" customHeight="1" x14ac:dyDescent="0.25">
      <c r="A84" s="46" t="s">
        <v>689</v>
      </c>
      <c r="B84" s="12" t="s">
        <v>690</v>
      </c>
      <c r="C84" s="11">
        <v>2776</v>
      </c>
      <c r="D84" s="115">
        <f>hidden2!B56</f>
        <v>457711</v>
      </c>
      <c r="E84" s="115">
        <f>hidden2!C56</f>
        <v>457711</v>
      </c>
      <c r="F84" s="11" t="s">
        <v>204</v>
      </c>
    </row>
    <row r="85" spans="1:6" ht="62.1" customHeight="1" x14ac:dyDescent="0.25">
      <c r="A85" s="46" t="s">
        <v>691</v>
      </c>
      <c r="B85" s="12" t="s">
        <v>692</v>
      </c>
      <c r="C85" s="11">
        <v>2779</v>
      </c>
      <c r="D85" s="115">
        <f>hidden2!B57</f>
        <v>228</v>
      </c>
      <c r="E85" s="115">
        <f>hidden2!C57</f>
        <v>228</v>
      </c>
      <c r="F85" s="11" t="s">
        <v>204</v>
      </c>
    </row>
    <row r="86" spans="1:6" ht="68.099999999999994" customHeight="1" x14ac:dyDescent="0.25">
      <c r="A86" s="46" t="s">
        <v>693</v>
      </c>
      <c r="B86" s="12" t="s">
        <v>694</v>
      </c>
      <c r="C86" s="11">
        <v>2782</v>
      </c>
      <c r="D86" s="115">
        <f>hidden2!B58</f>
        <v>694</v>
      </c>
      <c r="E86" s="115">
        <f>hidden2!C58</f>
        <v>694</v>
      </c>
      <c r="F86" s="11" t="s">
        <v>204</v>
      </c>
    </row>
    <row r="87" spans="1:6" ht="112.65" customHeight="1" x14ac:dyDescent="0.25">
      <c r="A87" s="46" t="s">
        <v>695</v>
      </c>
      <c r="B87" s="12" t="s">
        <v>696</v>
      </c>
      <c r="C87" s="11">
        <v>2785</v>
      </c>
      <c r="D87" s="115">
        <f>hidden2!B59</f>
        <v>118773</v>
      </c>
      <c r="E87" s="115">
        <f>hidden2!C59</f>
        <v>118773</v>
      </c>
      <c r="F87" s="11" t="s">
        <v>204</v>
      </c>
    </row>
    <row r="88" spans="1:6" ht="87.6" customHeight="1" x14ac:dyDescent="0.25">
      <c r="A88" s="46" t="s">
        <v>697</v>
      </c>
      <c r="B88" s="12" t="s">
        <v>698</v>
      </c>
      <c r="C88" s="11">
        <v>2788</v>
      </c>
      <c r="D88" s="115">
        <f>hidden2!B60</f>
        <v>0</v>
      </c>
      <c r="E88" s="115">
        <f>hidden2!C60</f>
        <v>0</v>
      </c>
      <c r="F88" s="11" t="s">
        <v>204</v>
      </c>
    </row>
    <row r="89" spans="1:6" ht="84.15" customHeight="1" x14ac:dyDescent="0.25">
      <c r="A89" s="46" t="s">
        <v>699</v>
      </c>
      <c r="B89" s="12" t="s">
        <v>700</v>
      </c>
      <c r="C89" s="11">
        <v>2791</v>
      </c>
      <c r="D89" s="115">
        <f>hidden2!B61</f>
        <v>-26</v>
      </c>
      <c r="E89" s="115">
        <f>hidden2!C61</f>
        <v>-26</v>
      </c>
      <c r="F89" s="11" t="s">
        <v>204</v>
      </c>
    </row>
    <row r="90" spans="1:6" ht="83.85" customHeight="1" x14ac:dyDescent="0.25">
      <c r="A90" s="46" t="s">
        <v>701</v>
      </c>
      <c r="B90" s="11" t="s">
        <v>702</v>
      </c>
      <c r="C90" s="11">
        <v>2794</v>
      </c>
      <c r="D90" s="115">
        <f>hidden2!B62</f>
        <v>-113</v>
      </c>
      <c r="E90" s="115">
        <f>hidden2!C62</f>
        <v>-113</v>
      </c>
      <c r="F90" s="11" t="s">
        <v>204</v>
      </c>
    </row>
    <row r="91" spans="1:6" ht="68.099999999999994" customHeight="1" x14ac:dyDescent="0.25">
      <c r="A91" s="46" t="s">
        <v>703</v>
      </c>
      <c r="B91" s="12" t="s">
        <v>704</v>
      </c>
      <c r="C91" s="11">
        <v>2797</v>
      </c>
      <c r="D91" s="115">
        <f>hidden2!B63</f>
        <v>998</v>
      </c>
      <c r="E91" s="115">
        <f>hidden2!C63</f>
        <v>998</v>
      </c>
      <c r="F91" s="11" t="s">
        <v>204</v>
      </c>
    </row>
    <row r="92" spans="1:6" ht="68.099999999999994" customHeight="1" x14ac:dyDescent="0.25">
      <c r="A92" s="46" t="s">
        <v>705</v>
      </c>
      <c r="B92" s="12" t="s">
        <v>706</v>
      </c>
      <c r="C92" s="11">
        <v>2800</v>
      </c>
      <c r="D92" s="115">
        <f>hidden2!B64</f>
        <v>-2</v>
      </c>
      <c r="E92" s="115">
        <f>hidden2!C64</f>
        <v>-2</v>
      </c>
      <c r="F92" s="11" t="s">
        <v>204</v>
      </c>
    </row>
    <row r="93" spans="1:6" ht="78.150000000000006" customHeight="1" x14ac:dyDescent="0.25">
      <c r="A93" s="46" t="s">
        <v>707</v>
      </c>
      <c r="B93" s="12" t="s">
        <v>708</v>
      </c>
      <c r="C93" s="11">
        <v>2801</v>
      </c>
      <c r="D93" s="115">
        <f>hidden2!B65</f>
        <v>4135</v>
      </c>
      <c r="E93" s="115">
        <f>hidden2!C65</f>
        <v>4135</v>
      </c>
      <c r="F93" s="11" t="s">
        <v>204</v>
      </c>
    </row>
    <row r="94" spans="1:6" ht="68.099999999999994" customHeight="1" x14ac:dyDescent="0.25">
      <c r="A94" s="46" t="s">
        <v>753</v>
      </c>
      <c r="B94" s="12" t="s">
        <v>709</v>
      </c>
      <c r="C94" s="11">
        <v>2802</v>
      </c>
      <c r="D94" s="115">
        <f>hidden2!B66</f>
        <v>-349</v>
      </c>
      <c r="E94" s="115">
        <f>hidden2!C66</f>
        <v>-349</v>
      </c>
      <c r="F94" s="11" t="s">
        <v>204</v>
      </c>
    </row>
    <row r="95" spans="1:6" ht="45.6" customHeight="1" x14ac:dyDescent="0.25">
      <c r="A95" s="46" t="s">
        <v>710</v>
      </c>
      <c r="B95" s="12" t="s">
        <v>711</v>
      </c>
      <c r="C95" s="11">
        <v>2803</v>
      </c>
      <c r="D95" s="115">
        <f>hidden2!B67</f>
        <v>-5002</v>
      </c>
      <c r="E95" s="115">
        <f>hidden2!C67</f>
        <v>-5002</v>
      </c>
      <c r="F95" s="11" t="s">
        <v>204</v>
      </c>
    </row>
    <row r="96" spans="1:6" ht="17.100000000000001" customHeight="1" x14ac:dyDescent="0.25">
      <c r="A96" s="52" t="s">
        <v>766</v>
      </c>
      <c r="B96" s="11"/>
      <c r="C96" s="11"/>
      <c r="D96" s="59"/>
      <c r="E96" s="59"/>
      <c r="F96" s="11"/>
    </row>
    <row r="97" spans="1:6" ht="54.6" customHeight="1" x14ac:dyDescent="0.25">
      <c r="A97" s="46" t="s">
        <v>712</v>
      </c>
      <c r="B97" s="12" t="s">
        <v>713</v>
      </c>
      <c r="C97" s="11">
        <v>2806</v>
      </c>
      <c r="D97" s="115">
        <f>hidden2!B68</f>
        <v>10349</v>
      </c>
      <c r="E97" s="115">
        <f>hidden2!C68</f>
        <v>10349</v>
      </c>
      <c r="F97" s="11" t="s">
        <v>204</v>
      </c>
    </row>
    <row r="98" spans="1:6" ht="83.1" customHeight="1" x14ac:dyDescent="0.25">
      <c r="A98" s="46" t="s">
        <v>714</v>
      </c>
      <c r="B98" s="12" t="s">
        <v>715</v>
      </c>
      <c r="C98" s="11">
        <v>2810</v>
      </c>
      <c r="D98" s="115">
        <f>hidden2!B69</f>
        <v>-12</v>
      </c>
      <c r="E98" s="115">
        <f>hidden2!C69</f>
        <v>-12</v>
      </c>
      <c r="F98" s="11" t="s">
        <v>204</v>
      </c>
    </row>
    <row r="99" spans="1:6" ht="89.85" customHeight="1" x14ac:dyDescent="0.25">
      <c r="A99" s="46" t="s">
        <v>716</v>
      </c>
      <c r="B99" s="12" t="s">
        <v>717</v>
      </c>
      <c r="C99" s="11">
        <v>2813</v>
      </c>
      <c r="D99" s="115">
        <f>hidden2!B70</f>
        <v>-355680</v>
      </c>
      <c r="E99" s="115">
        <f>hidden2!C70</f>
        <v>-355680</v>
      </c>
      <c r="F99" s="11" t="s">
        <v>204</v>
      </c>
    </row>
    <row r="100" spans="1:6" ht="68.099999999999994" customHeight="1" x14ac:dyDescent="0.25">
      <c r="A100" s="46" t="s">
        <v>718</v>
      </c>
      <c r="B100" s="12" t="s">
        <v>719</v>
      </c>
      <c r="C100" s="11">
        <v>2816</v>
      </c>
      <c r="D100" s="115">
        <f>hidden2!B71</f>
        <v>-220495</v>
      </c>
      <c r="E100" s="115">
        <f>hidden2!C71</f>
        <v>-220495</v>
      </c>
      <c r="F100" s="11" t="s">
        <v>204</v>
      </c>
    </row>
    <row r="101" spans="1:6" ht="68.099999999999994" customHeight="1" x14ac:dyDescent="0.25">
      <c r="A101" s="46" t="s">
        <v>720</v>
      </c>
      <c r="B101" s="12" t="s">
        <v>721</v>
      </c>
      <c r="C101" s="11">
        <v>2820</v>
      </c>
      <c r="D101" s="115">
        <f>hidden2!B72</f>
        <v>223</v>
      </c>
      <c r="E101" s="115">
        <f>hidden2!C72</f>
        <v>223</v>
      </c>
      <c r="F101" s="11" t="s">
        <v>204</v>
      </c>
    </row>
    <row r="102" spans="1:6" ht="63.9" customHeight="1" x14ac:dyDescent="0.25">
      <c r="A102" s="46" t="s">
        <v>722</v>
      </c>
      <c r="B102" s="12" t="s">
        <v>723</v>
      </c>
      <c r="C102" s="11">
        <v>2823</v>
      </c>
      <c r="D102" s="115">
        <f>hidden2!B73</f>
        <v>91320</v>
      </c>
      <c r="E102" s="115">
        <f>hidden2!C73</f>
        <v>91320</v>
      </c>
      <c r="F102" s="11" t="s">
        <v>204</v>
      </c>
    </row>
    <row r="103" spans="1:6" ht="45.6" customHeight="1" x14ac:dyDescent="0.25">
      <c r="A103" s="46" t="s">
        <v>724</v>
      </c>
      <c r="B103" s="12" t="s">
        <v>725</v>
      </c>
      <c r="C103" s="11">
        <v>2826</v>
      </c>
      <c r="D103" s="115">
        <f>hidden2!B74</f>
        <v>-3</v>
      </c>
      <c r="E103" s="115">
        <f>hidden2!C74</f>
        <v>-3</v>
      </c>
      <c r="F103" s="11" t="s">
        <v>204</v>
      </c>
    </row>
    <row r="104" spans="1:6" ht="15" customHeight="1" x14ac:dyDescent="0.25">
      <c r="A104" s="52" t="s">
        <v>767</v>
      </c>
      <c r="B104" s="11"/>
      <c r="C104" s="11"/>
      <c r="D104" s="59"/>
      <c r="E104" s="59"/>
      <c r="F104" s="11"/>
    </row>
    <row r="105" spans="1:6" ht="82.35" customHeight="1" x14ac:dyDescent="0.25">
      <c r="A105" s="46" t="s">
        <v>726</v>
      </c>
      <c r="B105" s="12" t="s">
        <v>727</v>
      </c>
      <c r="C105" s="11">
        <v>2828</v>
      </c>
      <c r="D105" s="115">
        <f>hidden2!B75</f>
        <v>30225</v>
      </c>
      <c r="E105" s="115">
        <f>hidden2!C75</f>
        <v>30225</v>
      </c>
      <c r="F105" s="11" t="s">
        <v>204</v>
      </c>
    </row>
    <row r="106" spans="1:6" ht="14.25" customHeight="1" x14ac:dyDescent="0.25">
      <c r="A106" s="52" t="s">
        <v>768</v>
      </c>
      <c r="B106" s="11"/>
      <c r="C106" s="11"/>
      <c r="D106" s="59"/>
      <c r="E106" s="59"/>
      <c r="F106" s="11"/>
    </row>
    <row r="107" spans="1:6" ht="93.75" customHeight="1" x14ac:dyDescent="0.25">
      <c r="A107" s="46" t="s">
        <v>728</v>
      </c>
      <c r="B107" s="12" t="s">
        <v>729</v>
      </c>
      <c r="C107" s="11">
        <v>2830</v>
      </c>
      <c r="D107" s="115">
        <f>hidden2!B76</f>
        <v>369896</v>
      </c>
      <c r="E107" s="115">
        <f>hidden2!C76</f>
        <v>369896</v>
      </c>
      <c r="F107" s="11" t="s">
        <v>204</v>
      </c>
    </row>
    <row r="108" spans="1:6" ht="17.100000000000001" customHeight="1" x14ac:dyDescent="0.25">
      <c r="A108" s="48" t="s">
        <v>769</v>
      </c>
      <c r="B108" s="11"/>
      <c r="C108" s="11"/>
      <c r="D108" s="59"/>
      <c r="E108" s="59"/>
      <c r="F108" s="11"/>
    </row>
    <row r="109" spans="1:6" ht="42.75" customHeight="1" x14ac:dyDescent="0.25">
      <c r="A109" s="51" t="s">
        <v>730</v>
      </c>
      <c r="B109" s="11" t="s">
        <v>731</v>
      </c>
      <c r="C109" s="11">
        <v>2833</v>
      </c>
      <c r="D109" s="115">
        <f>hidden2!B77</f>
        <v>1379</v>
      </c>
      <c r="E109" s="115">
        <f>hidden2!C77</f>
        <v>1379</v>
      </c>
      <c r="F109" s="11" t="s">
        <v>204</v>
      </c>
    </row>
    <row r="110" spans="1:6" ht="22.5" customHeight="1" x14ac:dyDescent="0.25">
      <c r="A110" s="48" t="s">
        <v>876</v>
      </c>
      <c r="B110" s="11"/>
      <c r="C110" s="11"/>
      <c r="D110" s="115"/>
      <c r="E110" s="115"/>
      <c r="F110" s="11"/>
    </row>
    <row r="111" spans="1:6" ht="99.75" customHeight="1" x14ac:dyDescent="0.25">
      <c r="A111" s="51" t="s">
        <v>874</v>
      </c>
      <c r="B111" s="11" t="s">
        <v>877</v>
      </c>
      <c r="C111" s="11">
        <v>2834</v>
      </c>
      <c r="D111" s="115">
        <f>hidden2!B78</f>
        <v>70</v>
      </c>
      <c r="E111" s="115">
        <f>hidden2!C78</f>
        <v>70</v>
      </c>
      <c r="F111" s="11" t="s">
        <v>204</v>
      </c>
    </row>
    <row r="112" spans="1:6" ht="108.75" customHeight="1" x14ac:dyDescent="0.25">
      <c r="A112" s="51" t="s">
        <v>879</v>
      </c>
      <c r="B112" s="11" t="s">
        <v>878</v>
      </c>
      <c r="C112" s="11">
        <v>2835</v>
      </c>
      <c r="D112" s="115">
        <f>hidden2!B79</f>
        <v>14</v>
      </c>
      <c r="E112" s="115">
        <f>hidden2!C79</f>
        <v>14</v>
      </c>
      <c r="F112" s="11" t="s">
        <v>204</v>
      </c>
    </row>
    <row r="113" spans="1:6" ht="17.850000000000001" customHeight="1" x14ac:dyDescent="0.25">
      <c r="A113" s="48" t="s">
        <v>770</v>
      </c>
      <c r="B113" s="11"/>
      <c r="C113" s="11"/>
      <c r="D113" s="59"/>
      <c r="E113" s="59"/>
      <c r="F113" s="11"/>
    </row>
    <row r="114" spans="1:6" ht="145.35" customHeight="1" x14ac:dyDescent="0.25">
      <c r="A114" s="51" t="s">
        <v>732</v>
      </c>
      <c r="B114" s="11" t="s">
        <v>733</v>
      </c>
      <c r="C114" s="11">
        <v>2836</v>
      </c>
      <c r="D114" s="115">
        <f>hidden2!B80</f>
        <v>333</v>
      </c>
      <c r="E114" s="115">
        <f>hidden2!C80</f>
        <v>333</v>
      </c>
      <c r="F114" s="11" t="s">
        <v>204</v>
      </c>
    </row>
    <row r="115" spans="1:6" ht="12.9" customHeight="1" x14ac:dyDescent="0.25">
      <c r="A115" s="48" t="s">
        <v>771</v>
      </c>
      <c r="B115" s="11"/>
      <c r="C115" s="11"/>
      <c r="D115" s="59"/>
      <c r="E115" s="59"/>
      <c r="F115" s="11"/>
    </row>
    <row r="116" spans="1:6" ht="108.75" customHeight="1" x14ac:dyDescent="0.25">
      <c r="A116" s="51" t="s">
        <v>734</v>
      </c>
      <c r="B116" s="11" t="s">
        <v>735</v>
      </c>
      <c r="C116" s="11">
        <v>2838</v>
      </c>
      <c r="D116" s="115">
        <f>hidden2!B81</f>
        <v>0</v>
      </c>
      <c r="E116" s="115">
        <f>hidden2!C81</f>
        <v>0</v>
      </c>
      <c r="F116" s="11" t="s">
        <v>204</v>
      </c>
    </row>
    <row r="117" spans="1:6" ht="13.65" customHeight="1" x14ac:dyDescent="0.25">
      <c r="A117" s="48" t="s">
        <v>772</v>
      </c>
      <c r="B117" s="11"/>
      <c r="C117" s="11" t="s">
        <v>736</v>
      </c>
      <c r="D117" s="59"/>
      <c r="E117" s="59"/>
      <c r="F117" s="11"/>
    </row>
    <row r="118" spans="1:6" ht="87" customHeight="1" x14ac:dyDescent="0.25">
      <c r="A118" s="51" t="s">
        <v>737</v>
      </c>
      <c r="B118" s="11" t="s">
        <v>738</v>
      </c>
      <c r="C118" s="11">
        <v>2840</v>
      </c>
      <c r="D118" s="115">
        <f>hidden2!B82</f>
        <v>863128</v>
      </c>
      <c r="E118" s="115">
        <f>hidden2!C82</f>
        <v>863128</v>
      </c>
      <c r="F118" s="11" t="s">
        <v>204</v>
      </c>
    </row>
    <row r="119" spans="1:6" ht="15.6" customHeight="1" x14ac:dyDescent="0.25">
      <c r="A119" s="48" t="s">
        <v>773</v>
      </c>
      <c r="B119" s="11"/>
      <c r="C119" s="11"/>
      <c r="D119" s="59"/>
      <c r="E119" s="59"/>
      <c r="F119" s="11"/>
    </row>
    <row r="120" spans="1:6" ht="140.85" customHeight="1" x14ac:dyDescent="0.25">
      <c r="A120" s="46" t="s">
        <v>739</v>
      </c>
      <c r="B120" s="12" t="s">
        <v>740</v>
      </c>
      <c r="C120" s="11">
        <v>2842</v>
      </c>
      <c r="D120" s="115">
        <f>hidden2!B83</f>
        <v>3</v>
      </c>
      <c r="E120" s="11" t="s">
        <v>204</v>
      </c>
      <c r="F120" s="115">
        <f>hidden2!D83</f>
        <v>3</v>
      </c>
    </row>
    <row r="121" spans="1:6" ht="129.15" customHeight="1" x14ac:dyDescent="0.25">
      <c r="A121" s="46" t="s">
        <v>741</v>
      </c>
      <c r="B121" s="12" t="s">
        <v>742</v>
      </c>
      <c r="C121" s="11">
        <v>2844</v>
      </c>
      <c r="D121" s="115">
        <f>hidden2!B84</f>
        <v>860</v>
      </c>
      <c r="E121" s="11" t="s">
        <v>204</v>
      </c>
      <c r="F121" s="115">
        <f>hidden2!D84</f>
        <v>860</v>
      </c>
    </row>
    <row r="122" spans="1:6" ht="129.15" customHeight="1" x14ac:dyDescent="0.25">
      <c r="A122" s="46" t="s">
        <v>743</v>
      </c>
      <c r="B122" s="11" t="s">
        <v>744</v>
      </c>
      <c r="C122" s="11">
        <v>2846</v>
      </c>
      <c r="D122" s="115">
        <f>hidden2!B85</f>
        <v>0</v>
      </c>
      <c r="E122" s="11" t="s">
        <v>204</v>
      </c>
      <c r="F122" s="115">
        <f>hidden2!D85</f>
        <v>0</v>
      </c>
    </row>
    <row r="123" spans="1:6" ht="135.15" customHeight="1" x14ac:dyDescent="0.25">
      <c r="A123" s="46" t="s">
        <v>745</v>
      </c>
      <c r="B123" s="11" t="s">
        <v>746</v>
      </c>
      <c r="C123" s="11">
        <v>2848</v>
      </c>
      <c r="D123" s="115">
        <f>hidden2!B86</f>
        <v>12</v>
      </c>
      <c r="E123" s="11" t="s">
        <v>204</v>
      </c>
      <c r="F123" s="115">
        <f>hidden2!D86</f>
        <v>12</v>
      </c>
    </row>
    <row r="124" spans="1:6" ht="135.15" customHeight="1" x14ac:dyDescent="0.25">
      <c r="A124" s="46" t="s">
        <v>747</v>
      </c>
      <c r="B124" s="11" t="s">
        <v>748</v>
      </c>
      <c r="C124" s="11">
        <v>2850</v>
      </c>
      <c r="D124" s="115">
        <f>hidden2!B87</f>
        <v>20</v>
      </c>
      <c r="E124" s="11" t="s">
        <v>204</v>
      </c>
      <c r="F124" s="115">
        <f>hidden2!D87</f>
        <v>20</v>
      </c>
    </row>
    <row r="125" spans="1:6" ht="135.15" customHeight="1" x14ac:dyDescent="0.25">
      <c r="A125" s="46" t="s">
        <v>749</v>
      </c>
      <c r="B125" s="11" t="s">
        <v>750</v>
      </c>
      <c r="C125" s="11">
        <v>2852</v>
      </c>
      <c r="D125" s="115">
        <f>hidden2!B88</f>
        <v>0</v>
      </c>
      <c r="E125" s="11" t="s">
        <v>204</v>
      </c>
      <c r="F125" s="115">
        <f>hidden2!D88</f>
        <v>0</v>
      </c>
    </row>
    <row r="126" spans="1:6" ht="135.15" customHeight="1" x14ac:dyDescent="0.25">
      <c r="A126" s="46" t="s">
        <v>751</v>
      </c>
      <c r="B126" s="11" t="s">
        <v>752</v>
      </c>
      <c r="C126" s="11">
        <v>2854</v>
      </c>
      <c r="D126" s="115">
        <f>hidden2!B89</f>
        <v>0</v>
      </c>
      <c r="E126" s="11" t="s">
        <v>204</v>
      </c>
      <c r="F126" s="115">
        <f>hidden2!D89</f>
        <v>0</v>
      </c>
    </row>
    <row r="127" spans="1:6" ht="135.75" customHeight="1" x14ac:dyDescent="0.25">
      <c r="A127" s="46" t="s">
        <v>825</v>
      </c>
      <c r="B127" s="11" t="s">
        <v>826</v>
      </c>
      <c r="C127" s="11">
        <v>2855</v>
      </c>
      <c r="D127" s="115">
        <f>hidden2!B90</f>
        <v>0</v>
      </c>
      <c r="E127" s="11" t="s">
        <v>204</v>
      </c>
      <c r="F127" s="115">
        <f>hidden2!D90</f>
        <v>0</v>
      </c>
    </row>
    <row r="128" spans="1:6" ht="21" customHeight="1" x14ac:dyDescent="0.25">
      <c r="A128" s="48" t="s">
        <v>827</v>
      </c>
      <c r="B128" s="11"/>
      <c r="C128" s="11" t="s">
        <v>736</v>
      </c>
      <c r="D128" s="59"/>
      <c r="E128" s="59"/>
      <c r="F128" s="11"/>
    </row>
    <row r="129" spans="1:6" ht="51" customHeight="1" x14ac:dyDescent="0.25">
      <c r="A129" s="46" t="s">
        <v>828</v>
      </c>
      <c r="B129" s="11" t="s">
        <v>829</v>
      </c>
      <c r="C129" s="11">
        <v>2856</v>
      </c>
      <c r="D129" s="115">
        <f>hidden2!B91</f>
        <v>10249517</v>
      </c>
      <c r="E129" s="115">
        <f>hidden2!C91</f>
        <v>10249517</v>
      </c>
      <c r="F129" s="11" t="s">
        <v>204</v>
      </c>
    </row>
    <row r="130" spans="1:6" ht="60" customHeight="1" x14ac:dyDescent="0.25">
      <c r="A130" s="46" t="s">
        <v>830</v>
      </c>
      <c r="B130" s="11" t="s">
        <v>831</v>
      </c>
      <c r="C130" s="11">
        <v>2857</v>
      </c>
      <c r="D130" s="115">
        <f>hidden2!B92</f>
        <v>33830</v>
      </c>
      <c r="E130" s="115">
        <f>hidden2!C92</f>
        <v>33830</v>
      </c>
      <c r="F130" s="11" t="s">
        <v>204</v>
      </c>
    </row>
    <row r="131" spans="1:6" ht="21" customHeight="1" x14ac:dyDescent="0.25">
      <c r="A131" s="48" t="s">
        <v>975</v>
      </c>
      <c r="B131" s="11"/>
      <c r="C131" s="11" t="s">
        <v>736</v>
      </c>
      <c r="D131" s="59"/>
      <c r="E131" s="59"/>
      <c r="F131" s="11"/>
    </row>
    <row r="132" spans="1:6" ht="60" customHeight="1" x14ac:dyDescent="0.25">
      <c r="A132" s="46" t="s">
        <v>832</v>
      </c>
      <c r="B132" s="11" t="s">
        <v>973</v>
      </c>
      <c r="C132" s="11">
        <v>2858</v>
      </c>
      <c r="D132" s="115">
        <f>hidden2!B93</f>
        <v>4061</v>
      </c>
      <c r="E132" s="115">
        <f>hidden2!C93</f>
        <v>4061</v>
      </c>
      <c r="F132" s="11" t="s">
        <v>204</v>
      </c>
    </row>
    <row r="133" spans="1:6" ht="68.25" customHeight="1" x14ac:dyDescent="0.25">
      <c r="A133" s="46" t="s">
        <v>833</v>
      </c>
      <c r="B133" s="11" t="s">
        <v>974</v>
      </c>
      <c r="C133" s="11">
        <v>2859</v>
      </c>
      <c r="D133" s="115">
        <f>hidden2!B94</f>
        <v>132</v>
      </c>
      <c r="E133" s="115">
        <f>hidden2!C94</f>
        <v>132</v>
      </c>
      <c r="F133" s="11" t="s">
        <v>204</v>
      </c>
    </row>
    <row r="134" spans="1:6" ht="21" customHeight="1" x14ac:dyDescent="0.25">
      <c r="A134" s="48" t="s">
        <v>834</v>
      </c>
      <c r="B134" s="11"/>
      <c r="C134" s="11" t="s">
        <v>736</v>
      </c>
      <c r="D134" s="59"/>
      <c r="E134" s="59"/>
      <c r="F134" s="11"/>
    </row>
    <row r="135" spans="1:6" ht="60" customHeight="1" x14ac:dyDescent="0.25">
      <c r="A135" s="46" t="s">
        <v>837</v>
      </c>
      <c r="B135" s="11" t="s">
        <v>835</v>
      </c>
      <c r="C135" s="11">
        <v>2860</v>
      </c>
      <c r="D135" s="115">
        <f>hidden2!B95</f>
        <v>124966</v>
      </c>
      <c r="E135" s="115">
        <f>hidden2!C95</f>
        <v>124966</v>
      </c>
      <c r="F135" s="11" t="s">
        <v>204</v>
      </c>
    </row>
    <row r="136" spans="1:6" ht="68.25" customHeight="1" x14ac:dyDescent="0.25">
      <c r="A136" s="46" t="s">
        <v>838</v>
      </c>
      <c r="B136" s="11" t="s">
        <v>836</v>
      </c>
      <c r="C136" s="11">
        <v>2861</v>
      </c>
      <c r="D136" s="115">
        <f>hidden2!B96</f>
        <v>875</v>
      </c>
      <c r="E136" s="115">
        <f>hidden2!C96</f>
        <v>875</v>
      </c>
      <c r="F136" s="11" t="s">
        <v>204</v>
      </c>
    </row>
    <row r="137" spans="1:6" ht="21" customHeight="1" x14ac:dyDescent="0.25">
      <c r="A137" s="48" t="s">
        <v>839</v>
      </c>
      <c r="B137" s="11"/>
      <c r="C137" s="11"/>
      <c r="D137" s="59"/>
      <c r="E137" s="59"/>
      <c r="F137" s="11"/>
    </row>
    <row r="138" spans="1:6" ht="60" customHeight="1" x14ac:dyDescent="0.25">
      <c r="A138" s="46" t="s">
        <v>840</v>
      </c>
      <c r="B138" s="11" t="s">
        <v>841</v>
      </c>
      <c r="C138" s="11">
        <v>2863</v>
      </c>
      <c r="D138" s="115">
        <f>hidden2!B97</f>
        <v>0</v>
      </c>
      <c r="E138" s="11" t="s">
        <v>204</v>
      </c>
      <c r="F138" s="115">
        <f>hidden2!D97</f>
        <v>0</v>
      </c>
    </row>
    <row r="139" spans="1:6" ht="60" customHeight="1" x14ac:dyDescent="0.25">
      <c r="A139" s="46" t="s">
        <v>843</v>
      </c>
      <c r="B139" s="11" t="s">
        <v>842</v>
      </c>
      <c r="C139" s="11">
        <v>2864</v>
      </c>
      <c r="D139" s="115">
        <f>hidden2!B98</f>
        <v>0</v>
      </c>
      <c r="E139" s="11" t="s">
        <v>204</v>
      </c>
      <c r="F139" s="115">
        <f>hidden2!D98</f>
        <v>0</v>
      </c>
    </row>
    <row r="140" spans="1:6" ht="21" customHeight="1" x14ac:dyDescent="0.25">
      <c r="A140" s="48" t="s">
        <v>844</v>
      </c>
      <c r="B140" s="11"/>
      <c r="C140" s="11"/>
      <c r="D140" s="59"/>
      <c r="E140" s="59"/>
      <c r="F140" s="11"/>
    </row>
    <row r="141" spans="1:6" ht="66.75" customHeight="1" x14ac:dyDescent="0.25">
      <c r="A141" s="46" t="s">
        <v>845</v>
      </c>
      <c r="B141" s="11" t="s">
        <v>846</v>
      </c>
      <c r="C141" s="11">
        <v>2865</v>
      </c>
      <c r="D141" s="115">
        <f>hidden2!B99</f>
        <v>17492066</v>
      </c>
      <c r="E141" s="11" t="s">
        <v>204</v>
      </c>
      <c r="F141" s="115">
        <f>hidden2!D99</f>
        <v>17492066</v>
      </c>
    </row>
    <row r="142" spans="1:6" ht="85.5" customHeight="1" x14ac:dyDescent="0.25">
      <c r="A142" s="46" t="s">
        <v>847</v>
      </c>
      <c r="B142" s="11" t="s">
        <v>848</v>
      </c>
      <c r="C142" s="11">
        <v>2866</v>
      </c>
      <c r="D142" s="115">
        <f>hidden2!B100</f>
        <v>54685</v>
      </c>
      <c r="E142" s="11" t="s">
        <v>204</v>
      </c>
      <c r="F142" s="115">
        <f>hidden2!D100</f>
        <v>54685</v>
      </c>
    </row>
  </sheetData>
  <mergeCells count="8">
    <mergeCell ref="A2:F2"/>
    <mergeCell ref="A3:F3"/>
    <mergeCell ref="A4:F4"/>
    <mergeCell ref="A6:A7"/>
    <mergeCell ref="B6:B7"/>
    <mergeCell ref="C6:C7"/>
    <mergeCell ref="D6:D7"/>
    <mergeCell ref="E6:F6"/>
  </mergeCells>
  <printOptions horizontalCentered="1"/>
  <pageMargins left="0.39370078740157483" right="0.39370078740157483" top="0.39370078740157483" bottom="0.39370078740157483" header="0.19685039370078741" footer="0"/>
  <pageSetup paperSize="9" scale="70" orientation="portrait" horizontalDpi="4294967295" verticalDpi="4294967295" r:id="rId1"/>
  <headerFooter>
    <oddHeader>&amp;R-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90" zoomScaleNormal="90" workbookViewId="0">
      <selection activeCell="A6" sqref="A6"/>
    </sheetView>
  </sheetViews>
  <sheetFormatPr defaultColWidth="26.88671875" defaultRowHeight="13.2" x14ac:dyDescent="0.25"/>
  <cols>
    <col min="1" max="1" width="43" style="107" customWidth="1"/>
    <col min="2" max="2" width="26.88671875" style="107" customWidth="1"/>
    <col min="3" max="3" width="7.5546875" style="107" customWidth="1"/>
    <col min="4" max="16384" width="26.88671875" style="107"/>
  </cols>
  <sheetData>
    <row r="1" spans="1:9" ht="15" x14ac:dyDescent="0.25">
      <c r="A1" s="118"/>
      <c r="B1" s="118"/>
      <c r="C1" s="118"/>
      <c r="D1" s="119" t="s">
        <v>497</v>
      </c>
    </row>
    <row r="2" spans="1:9" ht="40.5" customHeight="1" x14ac:dyDescent="0.25">
      <c r="A2" s="173" t="s">
        <v>850</v>
      </c>
      <c r="B2" s="174"/>
      <c r="C2" s="174"/>
      <c r="D2" s="174"/>
    </row>
    <row r="3" spans="1:9" ht="18.75" customHeight="1" x14ac:dyDescent="0.25">
      <c r="A3" s="163" t="str">
        <f>hidden8!A9</f>
        <v>по состоянию на 01.10.2023 г.</v>
      </c>
      <c r="B3" s="163"/>
      <c r="C3" s="163"/>
      <c r="D3" s="163"/>
      <c r="E3" s="62"/>
      <c r="F3" s="62"/>
    </row>
    <row r="4" spans="1:9" x14ac:dyDescent="0.25">
      <c r="A4" s="172" t="s">
        <v>0</v>
      </c>
      <c r="B4" s="172"/>
      <c r="C4" s="172"/>
      <c r="D4" s="172"/>
    </row>
    <row r="5" spans="1:9" ht="15" x14ac:dyDescent="0.25">
      <c r="A5" s="164" t="s">
        <v>8</v>
      </c>
      <c r="B5" s="164"/>
      <c r="C5" s="164"/>
      <c r="D5" s="63"/>
    </row>
    <row r="6" spans="1:9" ht="74.25" customHeight="1" x14ac:dyDescent="0.3">
      <c r="A6" s="132" t="s">
        <v>163</v>
      </c>
      <c r="B6" s="120" t="s">
        <v>21</v>
      </c>
      <c r="C6" s="121" t="s">
        <v>215</v>
      </c>
      <c r="D6" s="64" t="s">
        <v>205</v>
      </c>
      <c r="E6" s="122"/>
    </row>
    <row r="7" spans="1:9" ht="75" customHeight="1" x14ac:dyDescent="0.25">
      <c r="A7" s="74" t="s">
        <v>502</v>
      </c>
      <c r="B7" s="123"/>
      <c r="C7" s="67">
        <v>2600</v>
      </c>
      <c r="D7" s="70">
        <f>hidden3!B1</f>
        <v>55529008</v>
      </c>
    </row>
    <row r="8" spans="1:9" ht="24" customHeight="1" x14ac:dyDescent="0.25">
      <c r="A8" s="124" t="s">
        <v>216</v>
      </c>
      <c r="B8" s="125"/>
      <c r="C8" s="69"/>
      <c r="D8" s="70"/>
    </row>
    <row r="9" spans="1:9" ht="25.5" customHeight="1" x14ac:dyDescent="0.25">
      <c r="A9" s="123" t="s">
        <v>218</v>
      </c>
      <c r="B9" s="123"/>
      <c r="C9" s="67">
        <v>2605</v>
      </c>
      <c r="D9" s="70">
        <f>hidden3!B2</f>
        <v>49546294</v>
      </c>
    </row>
    <row r="10" spans="1:9" ht="20.100000000000001" customHeight="1" x14ac:dyDescent="0.25">
      <c r="A10" s="126" t="s">
        <v>217</v>
      </c>
      <c r="B10" s="102"/>
      <c r="C10" s="69"/>
      <c r="D10" s="70"/>
    </row>
    <row r="11" spans="1:9" ht="357.75" customHeight="1" x14ac:dyDescent="0.25">
      <c r="A11" s="127" t="s">
        <v>219</v>
      </c>
      <c r="B11" s="67" t="s">
        <v>1071</v>
      </c>
      <c r="C11" s="69">
        <v>2610</v>
      </c>
      <c r="D11" s="70">
        <f>hidden3!B3</f>
        <v>10751825</v>
      </c>
    </row>
    <row r="12" spans="1:9" ht="32.25" customHeight="1" x14ac:dyDescent="0.25">
      <c r="A12" s="123" t="s">
        <v>1113</v>
      </c>
      <c r="B12" s="67" t="s">
        <v>38</v>
      </c>
      <c r="C12" s="69">
        <v>2615</v>
      </c>
      <c r="D12" s="70">
        <f>hidden3!B4</f>
        <v>0</v>
      </c>
    </row>
    <row r="13" spans="1:9" ht="408.75" customHeight="1" x14ac:dyDescent="0.25">
      <c r="A13" s="127" t="s">
        <v>220</v>
      </c>
      <c r="B13" s="95" t="s">
        <v>1114</v>
      </c>
      <c r="C13" s="69">
        <v>2620</v>
      </c>
      <c r="D13" s="70">
        <f>hidden3!B5</f>
        <v>7395916</v>
      </c>
      <c r="I13" s="128"/>
    </row>
    <row r="14" spans="1:9" ht="28.5" customHeight="1" x14ac:dyDescent="0.25">
      <c r="A14" s="123" t="s">
        <v>1111</v>
      </c>
      <c r="B14" s="67" t="s">
        <v>75</v>
      </c>
      <c r="C14" s="69">
        <v>2630</v>
      </c>
      <c r="D14" s="70">
        <f>hidden3!B6</f>
        <v>25583</v>
      </c>
    </row>
    <row r="15" spans="1:9" ht="30.75" customHeight="1" x14ac:dyDescent="0.25">
      <c r="A15" s="123" t="s">
        <v>214</v>
      </c>
      <c r="B15" s="67"/>
      <c r="C15" s="67">
        <v>2640</v>
      </c>
      <c r="D15" s="70">
        <f>hidden3!B7</f>
        <v>31372970</v>
      </c>
    </row>
    <row r="16" spans="1:9" s="131" customFormat="1" ht="30.15" customHeight="1" x14ac:dyDescent="0.25">
      <c r="A16" s="107"/>
      <c r="B16" s="129"/>
      <c r="C16" s="129"/>
      <c r="D16" s="130"/>
    </row>
  </sheetData>
  <mergeCells count="4">
    <mergeCell ref="A5:C5"/>
    <mergeCell ref="A4:D4"/>
    <mergeCell ref="A3:D3"/>
    <mergeCell ref="A2:D2"/>
  </mergeCells>
  <phoneticPr fontId="0" type="noConversion"/>
  <pageMargins left="0.78740157480314965" right="0.39370078740157483" top="0.39370078740157483" bottom="0.59055118110236227" header="0.19685039370078741" footer="0.51181102362204722"/>
  <pageSetup paperSize="9" scale="84" orientation="portrait" horizontalDpi="4294967292" r:id="rId1"/>
  <headerFooter alignWithMargins="0">
    <oddHeader xml:space="preserve">&amp;R- &amp;P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activeCell="A7" sqref="A7"/>
    </sheetView>
  </sheetViews>
  <sheetFormatPr defaultRowHeight="13.2" x14ac:dyDescent="0.25"/>
  <cols>
    <col min="1" max="1" width="53.109375" style="2" customWidth="1"/>
    <col min="2" max="2" width="26.44140625" style="2" customWidth="1"/>
    <col min="3" max="3" width="6" style="2" customWidth="1"/>
    <col min="4" max="5" width="17.5546875" style="2" customWidth="1"/>
    <col min="6" max="16384" width="8.88671875" style="2"/>
  </cols>
  <sheetData>
    <row r="1" spans="1:6" ht="15.6" x14ac:dyDescent="0.3">
      <c r="A1" s="3"/>
      <c r="B1" s="3"/>
      <c r="C1" s="3"/>
      <c r="D1" s="3"/>
      <c r="E1" s="5" t="s">
        <v>497</v>
      </c>
      <c r="F1" s="58"/>
    </row>
    <row r="2" spans="1:6" ht="13.8" x14ac:dyDescent="0.25">
      <c r="A2" s="177" t="s">
        <v>209</v>
      </c>
      <c r="B2" s="177"/>
      <c r="C2" s="177"/>
      <c r="D2" s="177"/>
      <c r="E2" s="177"/>
    </row>
    <row r="3" spans="1:6" ht="46.5" customHeight="1" x14ac:dyDescent="0.25">
      <c r="A3" s="178" t="s">
        <v>499</v>
      </c>
      <c r="B3" s="178"/>
      <c r="C3" s="178"/>
      <c r="D3" s="178"/>
      <c r="E3" s="178"/>
    </row>
    <row r="4" spans="1:6" ht="15.75" customHeight="1" x14ac:dyDescent="0.25">
      <c r="A4" s="167" t="str">
        <f>hidden8!A9</f>
        <v>по состоянию на 01.10.2023 г.</v>
      </c>
      <c r="B4" s="167"/>
      <c r="C4" s="167"/>
      <c r="D4" s="167"/>
      <c r="E4" s="167"/>
    </row>
    <row r="5" spans="1:6" ht="13.8" x14ac:dyDescent="0.25">
      <c r="A5" s="176"/>
      <c r="B5" s="176"/>
      <c r="C5" s="176"/>
      <c r="D5" s="176"/>
      <c r="E5" s="176"/>
    </row>
    <row r="6" spans="1:6" ht="15.6" x14ac:dyDescent="0.3">
      <c r="A6" s="175" t="s">
        <v>8</v>
      </c>
      <c r="B6" s="175"/>
      <c r="C6" s="175"/>
      <c r="D6" s="6"/>
      <c r="E6" s="5" t="s">
        <v>205</v>
      </c>
    </row>
    <row r="7" spans="1:6" ht="48.75" customHeight="1" x14ac:dyDescent="0.25">
      <c r="A7" s="7"/>
      <c r="B7" s="8" t="s">
        <v>164</v>
      </c>
      <c r="C7" s="8" t="s">
        <v>201</v>
      </c>
      <c r="D7" s="8" t="s">
        <v>49</v>
      </c>
      <c r="E7" s="9" t="s">
        <v>207</v>
      </c>
    </row>
    <row r="8" spans="1:6" x14ac:dyDescent="0.25">
      <c r="A8" s="7" t="s">
        <v>199</v>
      </c>
      <c r="B8" s="7" t="s">
        <v>200</v>
      </c>
      <c r="C8" s="7" t="s">
        <v>202</v>
      </c>
      <c r="D8" s="7">
        <v>1</v>
      </c>
      <c r="E8" s="7">
        <v>2</v>
      </c>
    </row>
    <row r="9" spans="1:6" ht="36" customHeight="1" x14ac:dyDescent="0.25">
      <c r="A9" s="20" t="s">
        <v>226</v>
      </c>
      <c r="B9" s="37"/>
      <c r="C9" s="21">
        <v>3000</v>
      </c>
      <c r="D9" s="38">
        <f>hidden4!B1</f>
        <v>3351</v>
      </c>
      <c r="E9" s="38">
        <f>hidden4!C1</f>
        <v>25236</v>
      </c>
    </row>
    <row r="10" spans="1:6" ht="35.4" customHeight="1" x14ac:dyDescent="0.25">
      <c r="A10" s="39" t="s">
        <v>1115</v>
      </c>
      <c r="B10" s="21" t="s">
        <v>9</v>
      </c>
      <c r="C10" s="40">
        <v>3060</v>
      </c>
      <c r="D10" s="38">
        <f>hidden4!B2</f>
        <v>3351</v>
      </c>
      <c r="E10" s="38">
        <f>hidden4!C2</f>
        <v>41160</v>
      </c>
    </row>
    <row r="11" spans="1:6" ht="18" customHeight="1" x14ac:dyDescent="0.25">
      <c r="A11" s="7" t="s">
        <v>208</v>
      </c>
      <c r="B11" s="21"/>
      <c r="C11" s="40"/>
      <c r="D11" s="41"/>
      <c r="E11" s="41"/>
    </row>
    <row r="12" spans="1:6" ht="33.75" customHeight="1" x14ac:dyDescent="0.25">
      <c r="A12" s="42" t="s">
        <v>189</v>
      </c>
      <c r="B12" s="21" t="s">
        <v>10</v>
      </c>
      <c r="C12" s="40">
        <v>3070</v>
      </c>
      <c r="D12" s="41">
        <f>hidden4!B3</f>
        <v>1160</v>
      </c>
      <c r="E12" s="41">
        <f>hidden4!C3</f>
        <v>27211</v>
      </c>
    </row>
    <row r="13" spans="1:6" ht="50.25" customHeight="1" x14ac:dyDescent="0.25">
      <c r="A13" s="133" t="s">
        <v>977</v>
      </c>
      <c r="B13" s="43" t="s">
        <v>11</v>
      </c>
      <c r="C13" s="21">
        <v>3080</v>
      </c>
      <c r="D13" s="41">
        <f>hidden4!B4</f>
        <v>274</v>
      </c>
      <c r="E13" s="41">
        <f>hidden4!C4</f>
        <v>8216</v>
      </c>
    </row>
    <row r="14" spans="1:6" ht="50.25" customHeight="1" x14ac:dyDescent="0.25">
      <c r="A14" s="12" t="s">
        <v>6</v>
      </c>
      <c r="B14" s="43" t="s">
        <v>12</v>
      </c>
      <c r="C14" s="21">
        <v>3090</v>
      </c>
      <c r="D14" s="41">
        <f>hidden4!B5</f>
        <v>1917</v>
      </c>
      <c r="E14" s="41">
        <f>hidden4!C5</f>
        <v>5733</v>
      </c>
    </row>
    <row r="15" spans="1:6" ht="69" customHeight="1" x14ac:dyDescent="0.25">
      <c r="A15" s="56" t="s">
        <v>976</v>
      </c>
      <c r="B15" s="21"/>
      <c r="C15" s="40">
        <v>3120</v>
      </c>
      <c r="D15" s="44" t="s">
        <v>204</v>
      </c>
      <c r="E15" s="41">
        <f>hidden4!C6</f>
        <v>-15924</v>
      </c>
    </row>
    <row r="16" spans="1:6" ht="19.5" customHeight="1" x14ac:dyDescent="0.25">
      <c r="A16" s="7" t="s">
        <v>208</v>
      </c>
      <c r="B16" s="40"/>
      <c r="C16" s="40"/>
      <c r="D16" s="44"/>
      <c r="E16" s="38"/>
    </row>
    <row r="17" spans="1:5" ht="39" customHeight="1" x14ac:dyDescent="0.25">
      <c r="A17" s="134" t="s">
        <v>978</v>
      </c>
      <c r="B17" s="21" t="s">
        <v>221</v>
      </c>
      <c r="C17" s="40">
        <v>3170</v>
      </c>
      <c r="D17" s="44" t="s">
        <v>204</v>
      </c>
      <c r="E17" s="38">
        <f>hidden4!C7</f>
        <v>-13306</v>
      </c>
    </row>
    <row r="18" spans="1:5" ht="43.5" customHeight="1" x14ac:dyDescent="0.25">
      <c r="A18" s="133" t="s">
        <v>1116</v>
      </c>
      <c r="B18" s="21" t="s">
        <v>222</v>
      </c>
      <c r="C18" s="40">
        <v>3190</v>
      </c>
      <c r="D18" s="44" t="s">
        <v>204</v>
      </c>
      <c r="E18" s="38">
        <f>hidden4!C8</f>
        <v>-2618</v>
      </c>
    </row>
    <row r="19" spans="1:5" x14ac:dyDescent="0.25">
      <c r="C19" s="4"/>
    </row>
    <row r="20" spans="1:5" x14ac:dyDescent="0.25">
      <c r="C20" s="4"/>
    </row>
    <row r="21" spans="1:5" x14ac:dyDescent="0.25">
      <c r="C21" s="4"/>
    </row>
    <row r="22" spans="1:5" x14ac:dyDescent="0.25">
      <c r="C22" s="4"/>
    </row>
    <row r="23" spans="1:5" x14ac:dyDescent="0.25">
      <c r="C23" s="4"/>
    </row>
    <row r="24" spans="1:5" x14ac:dyDescent="0.25">
      <c r="C24" s="4"/>
    </row>
  </sheetData>
  <mergeCells count="5">
    <mergeCell ref="A6:C6"/>
    <mergeCell ref="A5:E5"/>
    <mergeCell ref="A2:E2"/>
    <mergeCell ref="A3:E3"/>
    <mergeCell ref="A4:E4"/>
  </mergeCells>
  <phoneticPr fontId="0" type="noConversion"/>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zoomScaleSheetLayoutView="75" workbookViewId="0">
      <selection activeCell="A8" sqref="A8:A9"/>
    </sheetView>
  </sheetViews>
  <sheetFormatPr defaultRowHeight="13.2" x14ac:dyDescent="0.25"/>
  <cols>
    <col min="1" max="1" width="42.44140625" style="2" customWidth="1"/>
    <col min="2" max="2" width="32.44140625" style="2" customWidth="1"/>
    <col min="3" max="3" width="5.5546875" style="2" customWidth="1"/>
    <col min="4" max="7" width="13.5546875" style="2" customWidth="1"/>
    <col min="8" max="8" width="14.5546875" style="2" customWidth="1"/>
    <col min="9" max="10" width="13.5546875" style="2" customWidth="1"/>
    <col min="11" max="16384" width="8.88671875" style="2"/>
  </cols>
  <sheetData>
    <row r="1" spans="1:12" ht="15.6" x14ac:dyDescent="0.3">
      <c r="A1" s="3"/>
      <c r="B1" s="3"/>
      <c r="C1" s="3"/>
      <c r="D1" s="3"/>
      <c r="E1" s="3"/>
      <c r="F1" s="3"/>
      <c r="G1" s="13"/>
      <c r="H1" s="3"/>
      <c r="I1" s="14"/>
      <c r="J1" s="14" t="s">
        <v>497</v>
      </c>
    </row>
    <row r="2" spans="1:12" x14ac:dyDescent="0.25">
      <c r="A2" s="3"/>
      <c r="B2" s="3"/>
      <c r="C2" s="3"/>
      <c r="D2" s="3"/>
      <c r="E2" s="3"/>
      <c r="F2" s="3"/>
      <c r="G2" s="3"/>
      <c r="H2" s="3"/>
      <c r="I2" s="15"/>
      <c r="J2" s="15"/>
      <c r="K2" s="16"/>
      <c r="L2" s="16"/>
    </row>
    <row r="3" spans="1:12" ht="17.399999999999999" customHeight="1" x14ac:dyDescent="0.25">
      <c r="A3" s="183" t="s">
        <v>212</v>
      </c>
      <c r="B3" s="183"/>
      <c r="C3" s="183"/>
      <c r="D3" s="183"/>
      <c r="E3" s="183"/>
      <c r="F3" s="183"/>
      <c r="G3" s="183"/>
      <c r="H3" s="183"/>
      <c r="I3" s="183"/>
      <c r="J3" s="183"/>
    </row>
    <row r="4" spans="1:12" ht="15.75" customHeight="1" x14ac:dyDescent="0.3">
      <c r="A4" s="166" t="s">
        <v>500</v>
      </c>
      <c r="B4" s="166"/>
      <c r="C4" s="166"/>
      <c r="D4" s="166"/>
      <c r="E4" s="166"/>
      <c r="F4" s="166"/>
      <c r="G4" s="166"/>
      <c r="H4" s="166"/>
      <c r="I4" s="166"/>
      <c r="J4" s="166"/>
    </row>
    <row r="5" spans="1:12" ht="13.8" x14ac:dyDescent="0.25">
      <c r="A5" s="167" t="str">
        <f>hidden8!A9</f>
        <v>по состоянию на 01.10.2023 г.</v>
      </c>
      <c r="B5" s="167"/>
      <c r="C5" s="167"/>
      <c r="D5" s="167"/>
      <c r="E5" s="167"/>
      <c r="F5" s="167"/>
      <c r="G5" s="167"/>
      <c r="H5" s="167"/>
      <c r="I5" s="167"/>
      <c r="J5" s="167"/>
    </row>
    <row r="6" spans="1:12" ht="13.8" x14ac:dyDescent="0.25">
      <c r="A6" s="17"/>
      <c r="B6" s="17"/>
      <c r="C6" s="17"/>
      <c r="D6" s="17"/>
      <c r="E6" s="17"/>
      <c r="F6" s="17"/>
      <c r="G6" s="17"/>
      <c r="H6" s="17"/>
      <c r="I6" s="17"/>
      <c r="J6" s="17"/>
    </row>
    <row r="7" spans="1:12" ht="15" x14ac:dyDescent="0.25">
      <c r="A7" s="187" t="s">
        <v>8</v>
      </c>
      <c r="B7" s="187"/>
      <c r="C7" s="187"/>
      <c r="D7" s="187"/>
      <c r="E7" s="187"/>
      <c r="F7" s="187"/>
      <c r="G7" s="187"/>
      <c r="H7" s="187"/>
      <c r="I7" s="14"/>
      <c r="J7" s="14" t="s">
        <v>211</v>
      </c>
    </row>
    <row r="8" spans="1:12" ht="18.75" customHeight="1" x14ac:dyDescent="0.25">
      <c r="A8" s="181"/>
      <c r="B8" s="188" t="s">
        <v>166</v>
      </c>
      <c r="C8" s="179" t="s">
        <v>201</v>
      </c>
      <c r="D8" s="179" t="s">
        <v>213</v>
      </c>
      <c r="E8" s="179" t="s">
        <v>245</v>
      </c>
      <c r="F8" s="184" t="s">
        <v>210</v>
      </c>
      <c r="G8" s="185"/>
      <c r="H8" s="185"/>
      <c r="I8" s="185"/>
      <c r="J8" s="186"/>
    </row>
    <row r="9" spans="1:12" ht="102.6" customHeight="1" x14ac:dyDescent="0.25">
      <c r="A9" s="182"/>
      <c r="B9" s="189"/>
      <c r="C9" s="180"/>
      <c r="D9" s="180"/>
      <c r="E9" s="180"/>
      <c r="F9" s="18" t="s">
        <v>1</v>
      </c>
      <c r="G9" s="18" t="s">
        <v>2</v>
      </c>
      <c r="H9" s="18" t="s">
        <v>198</v>
      </c>
      <c r="I9" s="18" t="s">
        <v>185</v>
      </c>
      <c r="J9" s="18" t="s">
        <v>186</v>
      </c>
    </row>
    <row r="10" spans="1:12" x14ac:dyDescent="0.25">
      <c r="A10" s="19" t="s">
        <v>199</v>
      </c>
      <c r="B10" s="19"/>
      <c r="C10" s="19" t="s">
        <v>202</v>
      </c>
      <c r="D10" s="19">
        <v>1</v>
      </c>
      <c r="E10" s="19">
        <v>2</v>
      </c>
      <c r="F10" s="19">
        <v>3</v>
      </c>
      <c r="G10" s="19">
        <v>4</v>
      </c>
      <c r="H10" s="19">
        <v>5</v>
      </c>
      <c r="I10" s="19">
        <v>6</v>
      </c>
      <c r="J10" s="19">
        <v>7</v>
      </c>
    </row>
    <row r="11" spans="1:12" ht="66.599999999999994" customHeight="1" x14ac:dyDescent="0.25">
      <c r="A11" s="20" t="s">
        <v>236</v>
      </c>
      <c r="B11" s="21" t="s">
        <v>165</v>
      </c>
      <c r="C11" s="19">
        <v>3300</v>
      </c>
      <c r="D11" s="41">
        <f>hidden5!B1</f>
        <v>947036081</v>
      </c>
      <c r="E11" s="41">
        <f>hidden5!C1</f>
        <v>722745429</v>
      </c>
      <c r="F11" s="41">
        <f>hidden5!D1</f>
        <v>722750661</v>
      </c>
      <c r="G11" s="41">
        <f>hidden5!E1</f>
        <v>179384913</v>
      </c>
      <c r="H11" s="41">
        <f>hidden5!F1</f>
        <v>-2616</v>
      </c>
      <c r="I11" s="41">
        <f>hidden5!G1</f>
        <v>-2616</v>
      </c>
      <c r="J11" s="41">
        <f>hidden5!H1</f>
        <v>0</v>
      </c>
    </row>
    <row r="12" spans="1:12" ht="15.6" customHeight="1" x14ac:dyDescent="0.25">
      <c r="A12" s="19" t="s">
        <v>208</v>
      </c>
      <c r="B12" s="19"/>
      <c r="C12" s="19"/>
      <c r="D12" s="41"/>
      <c r="E12" s="41"/>
      <c r="F12" s="41"/>
      <c r="G12" s="41"/>
      <c r="H12" s="41"/>
      <c r="I12" s="41"/>
      <c r="J12" s="41"/>
    </row>
    <row r="13" spans="1:12" ht="48" customHeight="1" x14ac:dyDescent="0.25">
      <c r="A13" s="22" t="s">
        <v>14</v>
      </c>
      <c r="B13" s="21" t="s">
        <v>151</v>
      </c>
      <c r="C13" s="19">
        <v>3310</v>
      </c>
      <c r="D13" s="41">
        <f>hidden5!B2</f>
        <v>650005711</v>
      </c>
      <c r="E13" s="41">
        <f>hidden5!C2</f>
        <v>492699426</v>
      </c>
      <c r="F13" s="41">
        <f>hidden5!D2</f>
        <v>492703618</v>
      </c>
      <c r="G13" s="41">
        <f>hidden5!E2</f>
        <v>117551059</v>
      </c>
      <c r="H13" s="41">
        <f>hidden5!F2</f>
        <v>-2096</v>
      </c>
      <c r="I13" s="41">
        <f>hidden5!G2</f>
        <v>-2096</v>
      </c>
      <c r="J13" s="146" t="s">
        <v>204</v>
      </c>
    </row>
    <row r="14" spans="1:12" ht="15" customHeight="1" x14ac:dyDescent="0.25">
      <c r="A14" s="23" t="s">
        <v>177</v>
      </c>
      <c r="B14" s="21"/>
      <c r="C14" s="19"/>
      <c r="D14" s="41"/>
      <c r="E14" s="41"/>
      <c r="F14" s="41"/>
      <c r="G14" s="41"/>
      <c r="H14" s="41"/>
      <c r="I14" s="41"/>
      <c r="J14" s="38"/>
    </row>
    <row r="15" spans="1:12" ht="56.1" customHeight="1" x14ac:dyDescent="0.25">
      <c r="A15" s="135" t="s">
        <v>1118</v>
      </c>
      <c r="B15" s="21" t="s">
        <v>167</v>
      </c>
      <c r="C15" s="19">
        <v>3312</v>
      </c>
      <c r="D15" s="41">
        <f>hidden5!B3</f>
        <v>650005727</v>
      </c>
      <c r="E15" s="41">
        <f>hidden5!C3</f>
        <v>492741338</v>
      </c>
      <c r="F15" s="41">
        <f>hidden5!D3</f>
        <v>492741338</v>
      </c>
      <c r="G15" s="41">
        <f>hidden5!E3</f>
        <v>117559640</v>
      </c>
      <c r="H15" s="146" t="s">
        <v>204</v>
      </c>
      <c r="I15" s="146" t="s">
        <v>204</v>
      </c>
      <c r="J15" s="146" t="s">
        <v>204</v>
      </c>
    </row>
    <row r="16" spans="1:12" ht="83.4" customHeight="1" x14ac:dyDescent="0.25">
      <c r="A16" s="135" t="s">
        <v>1117</v>
      </c>
      <c r="B16" s="21" t="s">
        <v>168</v>
      </c>
      <c r="C16" s="19">
        <v>3314</v>
      </c>
      <c r="D16" s="41">
        <f>hidden5!B4</f>
        <v>-16</v>
      </c>
      <c r="E16" s="41">
        <f>hidden5!C4</f>
        <v>-41912</v>
      </c>
      <c r="F16" s="41">
        <f>hidden5!D4</f>
        <v>-37720</v>
      </c>
      <c r="G16" s="41">
        <f>hidden5!E4</f>
        <v>-8581</v>
      </c>
      <c r="H16" s="41">
        <f>hidden5!F4</f>
        <v>-2096</v>
      </c>
      <c r="I16" s="41">
        <f>hidden5!G4</f>
        <v>-2096</v>
      </c>
      <c r="J16" s="146" t="s">
        <v>204</v>
      </c>
    </row>
    <row r="17" spans="1:10" ht="59.85" customHeight="1" x14ac:dyDescent="0.25">
      <c r="A17" s="22" t="s">
        <v>16</v>
      </c>
      <c r="B17" s="21" t="s">
        <v>152</v>
      </c>
      <c r="C17" s="19">
        <v>3320</v>
      </c>
      <c r="D17" s="41">
        <f>hidden5!B5</f>
        <v>297030808</v>
      </c>
      <c r="E17" s="41">
        <f>hidden5!C5</f>
        <v>230055289</v>
      </c>
      <c r="F17" s="41">
        <f>hidden5!D5</f>
        <v>230056329</v>
      </c>
      <c r="G17" s="41">
        <f>hidden5!E5</f>
        <v>61835741</v>
      </c>
      <c r="H17" s="41">
        <f>hidden5!F5</f>
        <v>-520</v>
      </c>
      <c r="I17" s="41">
        <f>hidden5!G5</f>
        <v>-520</v>
      </c>
      <c r="J17" s="146" t="s">
        <v>204</v>
      </c>
    </row>
    <row r="18" spans="1:10" ht="14.25" customHeight="1" x14ac:dyDescent="0.25">
      <c r="A18" s="23" t="s">
        <v>177</v>
      </c>
      <c r="B18" s="21"/>
      <c r="C18" s="19"/>
      <c r="D18" s="41"/>
      <c r="E18" s="41"/>
      <c r="F18" s="41"/>
      <c r="G18" s="41"/>
      <c r="H18" s="41"/>
      <c r="I18" s="41"/>
      <c r="J18" s="38"/>
    </row>
    <row r="19" spans="1:10" ht="100.5" customHeight="1" x14ac:dyDescent="0.25">
      <c r="A19" s="22" t="s">
        <v>549</v>
      </c>
      <c r="B19" s="21" t="s">
        <v>169</v>
      </c>
      <c r="C19" s="19">
        <v>3322</v>
      </c>
      <c r="D19" s="41">
        <f>hidden5!B6</f>
        <v>297020220</v>
      </c>
      <c r="E19" s="41">
        <f>hidden5!C6</f>
        <v>230065738</v>
      </c>
      <c r="F19" s="41">
        <f>hidden5!D6</f>
        <v>230065738</v>
      </c>
      <c r="G19" s="41">
        <f>hidden5!E6</f>
        <v>61838717</v>
      </c>
      <c r="H19" s="146" t="s">
        <v>204</v>
      </c>
      <c r="I19" s="146" t="s">
        <v>204</v>
      </c>
      <c r="J19" s="146" t="s">
        <v>204</v>
      </c>
    </row>
    <row r="20" spans="1:10" ht="92.4" customHeight="1" x14ac:dyDescent="0.25">
      <c r="A20" s="22" t="s">
        <v>17</v>
      </c>
      <c r="B20" s="21" t="s">
        <v>170</v>
      </c>
      <c r="C20" s="19">
        <v>3324</v>
      </c>
      <c r="D20" s="41">
        <f>hidden5!B7</f>
        <v>10588</v>
      </c>
      <c r="E20" s="41">
        <f>hidden5!C7</f>
        <v>-10449</v>
      </c>
      <c r="F20" s="41">
        <f>hidden5!D7</f>
        <v>-9409</v>
      </c>
      <c r="G20" s="41">
        <f>hidden5!E7</f>
        <v>-2976</v>
      </c>
      <c r="H20" s="41">
        <f>hidden5!F7</f>
        <v>-520</v>
      </c>
      <c r="I20" s="41">
        <f>hidden5!G7</f>
        <v>-520</v>
      </c>
      <c r="J20" s="146" t="s">
        <v>204</v>
      </c>
    </row>
    <row r="21" spans="1:10" ht="73.5" customHeight="1" x14ac:dyDescent="0.25">
      <c r="A21" s="24" t="s">
        <v>13</v>
      </c>
      <c r="B21" s="21" t="s">
        <v>171</v>
      </c>
      <c r="C21" s="19">
        <v>3330</v>
      </c>
      <c r="D21" s="41">
        <f>hidden5!B8</f>
        <v>-10</v>
      </c>
      <c r="E21" s="41">
        <f>hidden5!C8</f>
        <v>0</v>
      </c>
      <c r="F21" s="146" t="s">
        <v>204</v>
      </c>
      <c r="G21" s="146" t="s">
        <v>204</v>
      </c>
      <c r="H21" s="41">
        <f>hidden5!F8</f>
        <v>0</v>
      </c>
      <c r="I21" s="41">
        <f>hidden5!G8</f>
        <v>0</v>
      </c>
      <c r="J21" s="41">
        <f>hidden5!H8</f>
        <v>0</v>
      </c>
    </row>
    <row r="22" spans="1:10" ht="62.4" customHeight="1" x14ac:dyDescent="0.25">
      <c r="A22" s="24" t="s">
        <v>548</v>
      </c>
      <c r="B22" s="21" t="s">
        <v>172</v>
      </c>
      <c r="C22" s="19">
        <v>3350</v>
      </c>
      <c r="D22" s="41">
        <f>hidden5!B9</f>
        <v>-428</v>
      </c>
      <c r="E22" s="41">
        <f>hidden5!C9</f>
        <v>-9286</v>
      </c>
      <c r="F22" s="41">
        <f>hidden5!D9</f>
        <v>-9286</v>
      </c>
      <c r="G22" s="41">
        <f>hidden5!E9</f>
        <v>-1887</v>
      </c>
      <c r="H22" s="146" t="s">
        <v>204</v>
      </c>
      <c r="I22" s="146" t="s">
        <v>204</v>
      </c>
      <c r="J22" s="146" t="s">
        <v>204</v>
      </c>
    </row>
    <row r="23" spans="1:10" ht="42" customHeight="1" x14ac:dyDescent="0.25">
      <c r="A23" s="25" t="s">
        <v>178</v>
      </c>
      <c r="B23" s="21" t="s">
        <v>15</v>
      </c>
      <c r="C23" s="19">
        <v>3400</v>
      </c>
      <c r="D23" s="41">
        <f>hidden5!B10</f>
        <v>74622</v>
      </c>
      <c r="E23" s="41">
        <f>hidden5!C10</f>
        <v>-927296</v>
      </c>
      <c r="F23" s="41">
        <f>hidden5!D10</f>
        <v>-926912</v>
      </c>
      <c r="G23" s="41">
        <f>hidden5!E10</f>
        <v>-872681</v>
      </c>
      <c r="H23" s="41">
        <f>hidden5!F10</f>
        <v>-192</v>
      </c>
      <c r="I23" s="41">
        <f>hidden5!G10</f>
        <v>-192</v>
      </c>
      <c r="J23" s="146" t="s">
        <v>204</v>
      </c>
    </row>
    <row r="24" spans="1:10" ht="15" customHeight="1" x14ac:dyDescent="0.25">
      <c r="A24" s="26" t="s">
        <v>208</v>
      </c>
      <c r="B24" s="21"/>
      <c r="C24" s="19"/>
      <c r="D24" s="41"/>
      <c r="E24" s="41"/>
      <c r="F24" s="41"/>
      <c r="G24" s="41"/>
      <c r="H24" s="41"/>
      <c r="I24" s="41"/>
      <c r="J24" s="38"/>
    </row>
    <row r="25" spans="1:10" ht="30.15" customHeight="1" x14ac:dyDescent="0.25">
      <c r="A25" s="25" t="s">
        <v>179</v>
      </c>
      <c r="B25" s="21" t="s">
        <v>173</v>
      </c>
      <c r="C25" s="19">
        <v>3410</v>
      </c>
      <c r="D25" s="41">
        <f>hidden5!B11</f>
        <v>74607</v>
      </c>
      <c r="E25" s="41">
        <f>hidden5!C11</f>
        <v>-923425</v>
      </c>
      <c r="F25" s="41">
        <f>hidden5!D11</f>
        <v>-923425</v>
      </c>
      <c r="G25" s="41">
        <f>hidden5!E11</f>
        <v>-868955</v>
      </c>
      <c r="H25" s="146" t="s">
        <v>204</v>
      </c>
      <c r="I25" s="146" t="s">
        <v>204</v>
      </c>
      <c r="J25" s="146" t="s">
        <v>204</v>
      </c>
    </row>
    <row r="26" spans="1:10" ht="57.6" customHeight="1" x14ac:dyDescent="0.25">
      <c r="A26" s="25" t="s">
        <v>180</v>
      </c>
      <c r="B26" s="21" t="s">
        <v>174</v>
      </c>
      <c r="C26" s="19">
        <v>3420</v>
      </c>
      <c r="D26" s="41">
        <f>hidden5!B12</f>
        <v>15</v>
      </c>
      <c r="E26" s="41">
        <f>hidden5!C12</f>
        <v>-3871</v>
      </c>
      <c r="F26" s="41">
        <f>hidden5!D12</f>
        <v>-3487</v>
      </c>
      <c r="G26" s="41">
        <f>hidden5!E12</f>
        <v>-3726</v>
      </c>
      <c r="H26" s="41">
        <f>hidden5!F12</f>
        <v>-192</v>
      </c>
      <c r="I26" s="41">
        <f>hidden5!G12</f>
        <v>-192</v>
      </c>
      <c r="J26" s="146" t="s">
        <v>204</v>
      </c>
    </row>
    <row r="27" spans="1:10" ht="33" customHeight="1" x14ac:dyDescent="0.25">
      <c r="A27" s="27" t="s">
        <v>18</v>
      </c>
      <c r="B27" s="21" t="s">
        <v>19</v>
      </c>
      <c r="C27" s="19">
        <v>3500</v>
      </c>
      <c r="D27" s="41">
        <f>hidden5!B13</f>
        <v>17831818</v>
      </c>
      <c r="E27" s="41">
        <f>hidden5!C13</f>
        <v>17582962</v>
      </c>
      <c r="F27" s="41">
        <f>hidden5!D13</f>
        <v>17583038</v>
      </c>
      <c r="G27" s="41">
        <f>hidden5!E13</f>
        <v>17353635</v>
      </c>
      <c r="H27" s="41">
        <f>hidden5!F13</f>
        <v>-27</v>
      </c>
      <c r="I27" s="41">
        <f>hidden5!G13</f>
        <v>-49</v>
      </c>
      <c r="J27" s="146" t="s">
        <v>204</v>
      </c>
    </row>
    <row r="28" spans="1:10" ht="15" customHeight="1" x14ac:dyDescent="0.25">
      <c r="A28" s="26" t="s">
        <v>208</v>
      </c>
      <c r="B28" s="27"/>
      <c r="C28" s="19"/>
      <c r="D28" s="41"/>
      <c r="E28" s="41"/>
      <c r="F28" s="41"/>
      <c r="G28" s="41"/>
      <c r="H28" s="41"/>
      <c r="I28" s="41"/>
      <c r="J28" s="38"/>
    </row>
    <row r="29" spans="1:10" ht="24" customHeight="1" x14ac:dyDescent="0.25">
      <c r="A29" s="27" t="s">
        <v>182</v>
      </c>
      <c r="B29" s="21" t="s">
        <v>175</v>
      </c>
      <c r="C29" s="19">
        <v>3510</v>
      </c>
      <c r="D29" s="41">
        <f>hidden5!B14</f>
        <v>17831818</v>
      </c>
      <c r="E29" s="41">
        <f>hidden5!C14</f>
        <v>17583703</v>
      </c>
      <c r="F29" s="41">
        <f>hidden5!D14</f>
        <v>17583703</v>
      </c>
      <c r="G29" s="41">
        <f>hidden5!E14</f>
        <v>17354158</v>
      </c>
      <c r="H29" s="146" t="s">
        <v>204</v>
      </c>
      <c r="I29" s="146" t="s">
        <v>204</v>
      </c>
      <c r="J29" s="146" t="s">
        <v>204</v>
      </c>
    </row>
    <row r="30" spans="1:10" ht="46.5" customHeight="1" x14ac:dyDescent="0.25">
      <c r="A30" s="27" t="s">
        <v>181</v>
      </c>
      <c r="B30" s="21" t="s">
        <v>176</v>
      </c>
      <c r="C30" s="19">
        <v>3520</v>
      </c>
      <c r="D30" s="41">
        <f>hidden5!B15</f>
        <v>0</v>
      </c>
      <c r="E30" s="41">
        <f>hidden5!C15</f>
        <v>-741</v>
      </c>
      <c r="F30" s="41">
        <f>hidden5!D15</f>
        <v>-665</v>
      </c>
      <c r="G30" s="41">
        <f>hidden5!E15</f>
        <v>-523</v>
      </c>
      <c r="H30" s="41">
        <f>hidden5!F15</f>
        <v>-27</v>
      </c>
      <c r="I30" s="41">
        <f>hidden5!G15</f>
        <v>-49</v>
      </c>
      <c r="J30" s="146" t="s">
        <v>204</v>
      </c>
    </row>
    <row r="31" spans="1:10" ht="58.35" customHeight="1" x14ac:dyDescent="0.25">
      <c r="A31" s="12" t="s">
        <v>775</v>
      </c>
      <c r="B31" s="11" t="s">
        <v>227</v>
      </c>
      <c r="C31" s="11">
        <v>3530</v>
      </c>
      <c r="D31" s="41">
        <f>hidden5!B16</f>
        <v>46930122</v>
      </c>
      <c r="E31" s="41">
        <f>hidden5!C16</f>
        <v>22106101</v>
      </c>
      <c r="F31" s="41">
        <f>hidden5!D16</f>
        <v>22106101</v>
      </c>
      <c r="G31" s="41">
        <f>hidden5!E16</f>
        <v>16435252</v>
      </c>
      <c r="H31" s="146" t="s">
        <v>204</v>
      </c>
      <c r="I31" s="146" t="s">
        <v>204</v>
      </c>
      <c r="J31" s="146" t="s">
        <v>204</v>
      </c>
    </row>
    <row r="32" spans="1:10" ht="16.5" customHeight="1" x14ac:dyDescent="0.25">
      <c r="A32" s="26" t="s">
        <v>208</v>
      </c>
      <c r="B32" s="11"/>
      <c r="C32" s="11"/>
      <c r="D32" s="41"/>
      <c r="E32" s="147"/>
      <c r="F32" s="147"/>
      <c r="G32" s="147"/>
      <c r="H32" s="147"/>
      <c r="I32" s="147"/>
      <c r="J32" s="147"/>
    </row>
    <row r="33" spans="1:13" ht="50.25" customHeight="1" x14ac:dyDescent="0.25">
      <c r="A33" s="28" t="s">
        <v>228</v>
      </c>
      <c r="B33" s="11" t="s">
        <v>229</v>
      </c>
      <c r="C33" s="11">
        <v>3531</v>
      </c>
      <c r="D33" s="41">
        <f>hidden5!B17</f>
        <v>25494348</v>
      </c>
      <c r="E33" s="41">
        <f>hidden5!C17</f>
        <v>12017283</v>
      </c>
      <c r="F33" s="41">
        <f>hidden5!D17</f>
        <v>12017283</v>
      </c>
      <c r="G33" s="41">
        <f>hidden5!E17</f>
        <v>12000225</v>
      </c>
      <c r="H33" s="146" t="s">
        <v>204</v>
      </c>
      <c r="I33" s="146" t="s">
        <v>204</v>
      </c>
      <c r="J33" s="146" t="s">
        <v>204</v>
      </c>
    </row>
    <row r="34" spans="1:13" ht="59.1" customHeight="1" x14ac:dyDescent="0.25">
      <c r="A34" s="28" t="s">
        <v>230</v>
      </c>
      <c r="B34" s="11" t="s">
        <v>231</v>
      </c>
      <c r="C34" s="11">
        <v>3532</v>
      </c>
      <c r="D34" s="41">
        <f>hidden5!B18</f>
        <v>7388113</v>
      </c>
      <c r="E34" s="41">
        <f>hidden5!C18</f>
        <v>3608803</v>
      </c>
      <c r="F34" s="41">
        <f>hidden5!D18</f>
        <v>3608803</v>
      </c>
      <c r="G34" s="41">
        <f>hidden5!E18</f>
        <v>3608803</v>
      </c>
      <c r="H34" s="146" t="s">
        <v>204</v>
      </c>
      <c r="I34" s="146" t="s">
        <v>204</v>
      </c>
      <c r="J34" s="146" t="s">
        <v>204</v>
      </c>
      <c r="K34" s="29"/>
      <c r="L34" s="29"/>
      <c r="M34" s="29"/>
    </row>
    <row r="35" spans="1:13" ht="56.4" customHeight="1" x14ac:dyDescent="0.25">
      <c r="A35" s="28" t="s">
        <v>456</v>
      </c>
      <c r="B35" s="11" t="s">
        <v>241</v>
      </c>
      <c r="C35" s="11">
        <v>3533</v>
      </c>
      <c r="D35" s="41">
        <f>hidden5!B19</f>
        <v>12215527</v>
      </c>
      <c r="E35" s="41">
        <f>hidden5!C19</f>
        <v>5589343</v>
      </c>
      <c r="F35" s="41">
        <f>hidden5!D19</f>
        <v>5589343</v>
      </c>
      <c r="G35" s="41">
        <f>hidden5!E19</f>
        <v>12773</v>
      </c>
      <c r="H35" s="146" t="s">
        <v>204</v>
      </c>
      <c r="I35" s="146" t="s">
        <v>204</v>
      </c>
      <c r="J35" s="146" t="s">
        <v>204</v>
      </c>
      <c r="K35" s="30"/>
      <c r="L35" s="29"/>
      <c r="M35" s="29"/>
    </row>
    <row r="36" spans="1:13" ht="56.4" customHeight="1" x14ac:dyDescent="0.25">
      <c r="A36" s="28" t="s">
        <v>457</v>
      </c>
      <c r="B36" s="11" t="s">
        <v>459</v>
      </c>
      <c r="C36" s="11">
        <v>3534</v>
      </c>
      <c r="D36" s="41">
        <f>hidden5!B20</f>
        <v>500637</v>
      </c>
      <c r="E36" s="41">
        <f>hidden5!C20</f>
        <v>260573</v>
      </c>
      <c r="F36" s="41">
        <f>hidden5!D20</f>
        <v>260573</v>
      </c>
      <c r="G36" s="41">
        <f>hidden5!E20</f>
        <v>183383</v>
      </c>
      <c r="H36" s="146" t="s">
        <v>204</v>
      </c>
      <c r="I36" s="146" t="s">
        <v>204</v>
      </c>
      <c r="J36" s="146" t="s">
        <v>204</v>
      </c>
      <c r="K36" s="30"/>
      <c r="L36" s="29"/>
      <c r="M36" s="29"/>
    </row>
    <row r="37" spans="1:13" ht="56.4" customHeight="1" x14ac:dyDescent="0.25">
      <c r="A37" s="28" t="s">
        <v>458</v>
      </c>
      <c r="B37" s="11" t="s">
        <v>460</v>
      </c>
      <c r="C37" s="11">
        <v>3535</v>
      </c>
      <c r="D37" s="41">
        <f>hidden5!B21</f>
        <v>-11</v>
      </c>
      <c r="E37" s="41">
        <f>hidden5!C21</f>
        <v>31</v>
      </c>
      <c r="F37" s="41">
        <f>hidden5!D21</f>
        <v>31</v>
      </c>
      <c r="G37" s="41">
        <f>hidden5!E21</f>
        <v>0</v>
      </c>
      <c r="H37" s="146" t="s">
        <v>204</v>
      </c>
      <c r="I37" s="146" t="s">
        <v>204</v>
      </c>
      <c r="J37" s="146" t="s">
        <v>204</v>
      </c>
      <c r="K37" s="30"/>
      <c r="L37" s="29"/>
      <c r="M37" s="29"/>
    </row>
    <row r="38" spans="1:13" ht="56.4" customHeight="1" x14ac:dyDescent="0.25">
      <c r="A38" s="28" t="s">
        <v>777</v>
      </c>
      <c r="B38" s="11" t="s">
        <v>776</v>
      </c>
      <c r="C38" s="11">
        <v>3536</v>
      </c>
      <c r="D38" s="41">
        <f>hidden5!B22</f>
        <v>1331508</v>
      </c>
      <c r="E38" s="41">
        <f>hidden5!C22</f>
        <v>630068</v>
      </c>
      <c r="F38" s="41">
        <f>hidden5!D22</f>
        <v>630068</v>
      </c>
      <c r="G38" s="41">
        <f>hidden5!E22</f>
        <v>630068</v>
      </c>
      <c r="H38" s="146" t="s">
        <v>204</v>
      </c>
      <c r="I38" s="146" t="s">
        <v>204</v>
      </c>
      <c r="J38" s="146" t="s">
        <v>204</v>
      </c>
      <c r="K38" s="30"/>
      <c r="L38" s="29"/>
      <c r="M38" s="29"/>
    </row>
    <row r="39" spans="1:13" ht="57.6" customHeight="1" x14ac:dyDescent="0.25">
      <c r="A39" s="12" t="s">
        <v>235</v>
      </c>
      <c r="B39" s="11" t="s">
        <v>232</v>
      </c>
      <c r="C39" s="11">
        <v>3540</v>
      </c>
      <c r="D39" s="41">
        <f>hidden5!B23</f>
        <v>0</v>
      </c>
      <c r="E39" s="41">
        <f>hidden5!C23</f>
        <v>-1675</v>
      </c>
      <c r="F39" s="41">
        <f>hidden5!D23</f>
        <v>-1645</v>
      </c>
      <c r="G39" s="41">
        <f>hidden5!E23</f>
        <v>-6</v>
      </c>
      <c r="H39" s="41">
        <f>hidden5!F23</f>
        <v>-15</v>
      </c>
      <c r="I39" s="41">
        <f>hidden5!G23</f>
        <v>-15</v>
      </c>
      <c r="J39" s="146" t="s">
        <v>204</v>
      </c>
      <c r="K39" s="29"/>
      <c r="L39" s="29"/>
      <c r="M39" s="29"/>
    </row>
    <row r="40" spans="1:13" ht="15" customHeight="1" x14ac:dyDescent="0.25">
      <c r="A40" s="26" t="s">
        <v>208</v>
      </c>
      <c r="B40" s="11"/>
      <c r="C40" s="11"/>
      <c r="D40" s="41"/>
      <c r="E40" s="147"/>
      <c r="F40" s="147"/>
      <c r="G40" s="147"/>
      <c r="H40" s="147"/>
      <c r="I40" s="147"/>
      <c r="J40" s="147"/>
    </row>
    <row r="41" spans="1:13" ht="43.5" customHeight="1" x14ac:dyDescent="0.25">
      <c r="A41" s="28" t="s">
        <v>243</v>
      </c>
      <c r="B41" s="11" t="s">
        <v>233</v>
      </c>
      <c r="C41" s="11">
        <v>3541</v>
      </c>
      <c r="D41" s="41">
        <f>hidden5!B24</f>
        <v>0</v>
      </c>
      <c r="E41" s="41">
        <f>hidden5!C24</f>
        <v>-1361</v>
      </c>
      <c r="F41" s="41">
        <f>hidden5!D24</f>
        <v>-1361</v>
      </c>
      <c r="G41" s="41">
        <f>hidden5!E24</f>
        <v>-6</v>
      </c>
      <c r="H41" s="146" t="s">
        <v>204</v>
      </c>
      <c r="I41" s="146" t="s">
        <v>204</v>
      </c>
      <c r="J41" s="146" t="s">
        <v>204</v>
      </c>
    </row>
    <row r="42" spans="1:13" ht="64.5" customHeight="1" x14ac:dyDescent="0.25">
      <c r="A42" s="28" t="s">
        <v>244</v>
      </c>
      <c r="B42" s="11" t="s">
        <v>234</v>
      </c>
      <c r="C42" s="11">
        <v>3542</v>
      </c>
      <c r="D42" s="41">
        <f>hidden5!B25</f>
        <v>0</v>
      </c>
      <c r="E42" s="41">
        <f>hidden5!C25</f>
        <v>-314</v>
      </c>
      <c r="F42" s="41">
        <f>hidden5!D25</f>
        <v>-284</v>
      </c>
      <c r="G42" s="41">
        <f>hidden5!E25</f>
        <v>0</v>
      </c>
      <c r="H42" s="41">
        <f>hidden5!F25</f>
        <v>-15</v>
      </c>
      <c r="I42" s="41">
        <f>hidden5!G25</f>
        <v>-15</v>
      </c>
      <c r="J42" s="146" t="s">
        <v>204</v>
      </c>
    </row>
    <row r="43" spans="1:13" ht="17.850000000000001" customHeight="1" x14ac:dyDescent="0.25">
      <c r="A43" s="31" t="s">
        <v>572</v>
      </c>
      <c r="B43" s="11" t="s">
        <v>573</v>
      </c>
      <c r="C43" s="11">
        <v>3545</v>
      </c>
      <c r="D43" s="41">
        <f>hidden5!B26</f>
        <v>43699930</v>
      </c>
      <c r="E43" s="41">
        <f>hidden5!C26</f>
        <v>40677494</v>
      </c>
      <c r="F43" s="41">
        <f>hidden5!D26</f>
        <v>25626817</v>
      </c>
      <c r="G43" s="41">
        <f>hidden5!E26</f>
        <v>0</v>
      </c>
      <c r="H43" s="41">
        <f>hidden5!F26</f>
        <v>15050677</v>
      </c>
      <c r="I43" s="146" t="s">
        <v>204</v>
      </c>
      <c r="J43" s="146" t="s">
        <v>204</v>
      </c>
    </row>
    <row r="44" spans="1:13" ht="12.75" customHeight="1" x14ac:dyDescent="0.25">
      <c r="A44" s="32"/>
      <c r="B44" s="32"/>
      <c r="C44" s="32"/>
      <c r="D44" s="32"/>
      <c r="E44" s="32"/>
      <c r="F44" s="32"/>
      <c r="G44" s="32"/>
      <c r="H44" s="32"/>
      <c r="I44" s="32"/>
      <c r="J44" s="32"/>
    </row>
    <row r="45" spans="1:13" ht="12.75" customHeight="1" x14ac:dyDescent="0.25">
      <c r="A45" s="32"/>
      <c r="B45" s="32"/>
      <c r="C45" s="32"/>
      <c r="D45" s="32"/>
      <c r="E45" s="32"/>
      <c r="F45" s="32"/>
      <c r="G45" s="32"/>
      <c r="H45" s="32"/>
      <c r="I45" s="32"/>
      <c r="J45" s="32"/>
    </row>
    <row r="46" spans="1:13" ht="12.75" customHeight="1" x14ac:dyDescent="0.25">
      <c r="A46" s="32"/>
      <c r="B46" s="32"/>
      <c r="C46" s="32"/>
      <c r="D46" s="32"/>
      <c r="E46" s="32"/>
      <c r="F46" s="32"/>
      <c r="G46" s="32"/>
      <c r="H46" s="32"/>
      <c r="I46" s="32"/>
      <c r="J46" s="32"/>
    </row>
    <row r="47" spans="1:13" ht="12.75" customHeight="1" x14ac:dyDescent="0.25">
      <c r="A47" s="32"/>
      <c r="C47" s="33"/>
      <c r="D47" s="33"/>
      <c r="E47" s="33"/>
      <c r="F47" s="33"/>
      <c r="G47" s="33"/>
      <c r="I47" s="32"/>
      <c r="J47" s="32"/>
    </row>
    <row r="48" spans="1:13" ht="12.75" customHeight="1" x14ac:dyDescent="0.25">
      <c r="A48" s="32"/>
      <c r="B48" s="32"/>
      <c r="C48" s="32"/>
      <c r="D48" s="32"/>
      <c r="E48" s="32"/>
      <c r="F48" s="32"/>
      <c r="G48" s="32"/>
      <c r="H48" s="32"/>
      <c r="I48" s="32"/>
      <c r="J48" s="32"/>
    </row>
    <row r="49" spans="1:10" ht="17.399999999999999" customHeight="1" x14ac:dyDescent="0.25">
      <c r="A49" s="34"/>
      <c r="B49" s="34"/>
      <c r="C49" s="35"/>
      <c r="D49" s="35"/>
      <c r="E49" s="35"/>
      <c r="F49" s="35"/>
      <c r="G49" s="35"/>
      <c r="H49" s="35"/>
      <c r="J49" s="3"/>
    </row>
    <row r="50" spans="1:10" x14ac:dyDescent="0.25">
      <c r="A50" s="36"/>
      <c r="B50" s="36"/>
      <c r="C50" s="3"/>
      <c r="D50" s="3"/>
      <c r="E50" s="3"/>
      <c r="F50" s="3"/>
      <c r="G50" s="3"/>
      <c r="H50" s="3"/>
      <c r="J50" s="57"/>
    </row>
    <row r="51" spans="1:10" x14ac:dyDescent="0.25">
      <c r="A51" s="3"/>
      <c r="B51" s="3"/>
      <c r="C51" s="3"/>
      <c r="D51" s="3"/>
      <c r="E51" s="3"/>
      <c r="F51" s="3"/>
      <c r="G51" s="3"/>
      <c r="H51" s="3"/>
      <c r="I51" s="3"/>
      <c r="J51" s="3"/>
    </row>
  </sheetData>
  <mergeCells count="10">
    <mergeCell ref="E8:E9"/>
    <mergeCell ref="A8:A9"/>
    <mergeCell ref="A3:J3"/>
    <mergeCell ref="A4:J4"/>
    <mergeCell ref="C8:C9"/>
    <mergeCell ref="D8:D9"/>
    <mergeCell ref="F8:J8"/>
    <mergeCell ref="A5:J5"/>
    <mergeCell ref="A7:H7"/>
    <mergeCell ref="B8:B9"/>
  </mergeCells>
  <phoneticPr fontId="0" type="noConversion"/>
  <printOptions horizontalCentered="1"/>
  <pageMargins left="0.19685039370078741" right="0.19685039370078741" top="0.39370078740157483" bottom="0.59055118110236227" header="0.19685039370078741" footer="0.51181102362204722"/>
  <pageSetup paperSize="9" scale="75" orientation="landscape" horizontalDpi="4294967292" r:id="rId1"/>
  <headerFooter alignWithMargins="0">
    <oddHeader>&amp;R-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90" zoomScaleNormal="90" workbookViewId="0">
      <selection activeCell="A5" sqref="A5:A7"/>
    </sheetView>
  </sheetViews>
  <sheetFormatPr defaultColWidth="8.109375" defaultRowHeight="13.2" x14ac:dyDescent="0.25"/>
  <cols>
    <col min="1" max="1" width="50.6640625" style="136" customWidth="1"/>
    <col min="2" max="2" width="28.33203125" style="136" customWidth="1"/>
    <col min="3" max="3" width="8.109375" style="136" customWidth="1"/>
    <col min="4" max="5" width="17.109375" style="136" customWidth="1"/>
    <col min="6" max="7" width="16.109375" style="136" customWidth="1"/>
    <col min="8" max="253" width="8.88671875" style="136" customWidth="1"/>
    <col min="254" max="254" width="47.5546875" style="136" customWidth="1"/>
    <col min="255" max="255" width="24.44140625" style="136" customWidth="1"/>
    <col min="256" max="16384" width="8.109375" style="136"/>
  </cols>
  <sheetData>
    <row r="1" spans="1:7" x14ac:dyDescent="0.25">
      <c r="G1" s="119" t="s">
        <v>497</v>
      </c>
    </row>
    <row r="2" spans="1:7" ht="33" customHeight="1" x14ac:dyDescent="0.25">
      <c r="A2" s="190" t="s">
        <v>1004</v>
      </c>
      <c r="B2" s="190"/>
      <c r="C2" s="190"/>
      <c r="D2" s="190"/>
      <c r="E2" s="190"/>
      <c r="F2" s="190"/>
      <c r="G2" s="190"/>
    </row>
    <row r="3" spans="1:7" ht="13.5" customHeight="1" x14ac:dyDescent="0.25">
      <c r="A3" s="193" t="str">
        <f>hidden8!A9</f>
        <v>по состоянию на 01.10.2023 г.</v>
      </c>
      <c r="B3" s="193"/>
      <c r="C3" s="193"/>
      <c r="D3" s="193"/>
      <c r="E3" s="193"/>
      <c r="F3" s="193"/>
      <c r="G3" s="193"/>
    </row>
    <row r="4" spans="1:7" ht="13.8" x14ac:dyDescent="0.25">
      <c r="A4" s="145" t="s">
        <v>8</v>
      </c>
      <c r="B4" s="137"/>
      <c r="C4" s="137"/>
      <c r="D4" s="137"/>
      <c r="E4" s="137"/>
      <c r="F4" s="137"/>
      <c r="G4" s="142" t="s">
        <v>205</v>
      </c>
    </row>
    <row r="5" spans="1:7" x14ac:dyDescent="0.25">
      <c r="A5" s="191"/>
      <c r="B5" s="192" t="s">
        <v>164</v>
      </c>
      <c r="C5" s="192" t="s">
        <v>1005</v>
      </c>
      <c r="D5" s="192" t="s">
        <v>1006</v>
      </c>
      <c r="E5" s="192" t="s">
        <v>1007</v>
      </c>
      <c r="F5" s="192" t="s">
        <v>1008</v>
      </c>
      <c r="G5" s="192" t="s">
        <v>1009</v>
      </c>
    </row>
    <row r="6" spans="1:7" x14ac:dyDescent="0.25">
      <c r="A6" s="191"/>
      <c r="B6" s="192"/>
      <c r="C6" s="192"/>
      <c r="D6" s="192"/>
      <c r="E6" s="192"/>
      <c r="F6" s="192"/>
      <c r="G6" s="192"/>
    </row>
    <row r="7" spans="1:7" ht="66.599999999999994" customHeight="1" x14ac:dyDescent="0.25">
      <c r="A7" s="191"/>
      <c r="B7" s="192"/>
      <c r="C7" s="192"/>
      <c r="D7" s="192"/>
      <c r="E7" s="192"/>
      <c r="F7" s="192"/>
      <c r="G7" s="192"/>
    </row>
    <row r="8" spans="1:7" x14ac:dyDescent="0.25">
      <c r="A8" s="138" t="s">
        <v>199</v>
      </c>
      <c r="B8" s="138" t="s">
        <v>200</v>
      </c>
      <c r="C8" s="138" t="s">
        <v>202</v>
      </c>
      <c r="D8" s="139">
        <v>1</v>
      </c>
      <c r="E8" s="139">
        <v>2</v>
      </c>
      <c r="F8" s="138" t="s">
        <v>1010</v>
      </c>
      <c r="G8" s="138" t="s">
        <v>1011</v>
      </c>
    </row>
    <row r="9" spans="1:7" ht="66" x14ac:dyDescent="0.25">
      <c r="A9" s="143" t="s">
        <v>1119</v>
      </c>
      <c r="B9" s="151" t="s">
        <v>501</v>
      </c>
      <c r="C9" s="150">
        <v>4000</v>
      </c>
      <c r="D9" s="148">
        <f>hidden6!B1</f>
        <v>9393910532</v>
      </c>
      <c r="E9" s="148">
        <f>hidden6!C1</f>
        <v>7368019204</v>
      </c>
      <c r="F9" s="148">
        <f>hidden6!D1</f>
        <v>729081522</v>
      </c>
      <c r="G9" s="148">
        <f>hidden6!E1</f>
        <v>170537643</v>
      </c>
    </row>
    <row r="10" spans="1:7" x14ac:dyDescent="0.25">
      <c r="A10" s="138" t="s">
        <v>208</v>
      </c>
      <c r="B10" s="151"/>
      <c r="C10" s="151"/>
      <c r="D10" s="138"/>
      <c r="E10" s="138"/>
      <c r="F10" s="138"/>
      <c r="G10" s="138"/>
    </row>
    <row r="11" spans="1:7" ht="52.8" x14ac:dyDescent="0.25">
      <c r="A11" s="140" t="s">
        <v>1012</v>
      </c>
      <c r="B11" s="151" t="s">
        <v>1013</v>
      </c>
      <c r="C11" s="150">
        <v>4001</v>
      </c>
      <c r="D11" s="148">
        <f>hidden6!B2</f>
        <v>5038846026</v>
      </c>
      <c r="E11" s="148">
        <f>hidden6!C2</f>
        <v>6446158175</v>
      </c>
      <c r="F11" s="138" t="s">
        <v>1014</v>
      </c>
      <c r="G11" s="138" t="s">
        <v>1014</v>
      </c>
    </row>
    <row r="12" spans="1:7" ht="66" x14ac:dyDescent="0.25">
      <c r="A12" s="140" t="s">
        <v>1015</v>
      </c>
      <c r="B12" s="151" t="s">
        <v>1016</v>
      </c>
      <c r="C12" s="150">
        <v>4002</v>
      </c>
      <c r="D12" s="148">
        <f>hidden6!B3</f>
        <v>4389195</v>
      </c>
      <c r="E12" s="148">
        <f>hidden6!C3</f>
        <v>15457752</v>
      </c>
      <c r="F12" s="138" t="s">
        <v>1014</v>
      </c>
      <c r="G12" s="138" t="s">
        <v>1014</v>
      </c>
    </row>
    <row r="13" spans="1:7" ht="79.2" x14ac:dyDescent="0.25">
      <c r="A13" s="140" t="s">
        <v>1017</v>
      </c>
      <c r="B13" s="151" t="s">
        <v>1018</v>
      </c>
      <c r="C13" s="150">
        <v>4003</v>
      </c>
      <c r="D13" s="149">
        <f>hidden6!B4</f>
        <v>333870</v>
      </c>
      <c r="E13" s="149">
        <f>hidden6!C4</f>
        <v>6098894</v>
      </c>
      <c r="F13" s="149">
        <f>hidden6!D4</f>
        <v>6098894</v>
      </c>
      <c r="G13" s="149">
        <f>hidden6!E4</f>
        <v>0</v>
      </c>
    </row>
    <row r="14" spans="1:7" ht="92.4" x14ac:dyDescent="0.25">
      <c r="A14" s="140" t="s">
        <v>1019</v>
      </c>
      <c r="B14" s="151" t="s">
        <v>979</v>
      </c>
      <c r="C14" s="150">
        <v>4004</v>
      </c>
      <c r="D14" s="149">
        <f>hidden6!B5</f>
        <v>29289977</v>
      </c>
      <c r="E14" s="149">
        <f>hidden6!C5</f>
        <v>25702948</v>
      </c>
      <c r="F14" s="149">
        <f>hidden6!D5</f>
        <v>25702948</v>
      </c>
      <c r="G14" s="149">
        <f>hidden6!E5</f>
        <v>0</v>
      </c>
    </row>
    <row r="15" spans="1:7" ht="92.4" x14ac:dyDescent="0.25">
      <c r="A15" s="140" t="s">
        <v>1020</v>
      </c>
      <c r="B15" s="151" t="s">
        <v>980</v>
      </c>
      <c r="C15" s="150">
        <v>4005</v>
      </c>
      <c r="D15" s="149">
        <f>hidden6!B6</f>
        <v>72891613</v>
      </c>
      <c r="E15" s="149">
        <f>hidden6!C6</f>
        <v>57514261</v>
      </c>
      <c r="F15" s="149">
        <f>hidden6!D6</f>
        <v>57514261</v>
      </c>
      <c r="G15" s="149">
        <f>hidden6!E6</f>
        <v>0</v>
      </c>
    </row>
    <row r="16" spans="1:7" ht="79.2" x14ac:dyDescent="0.25">
      <c r="A16" s="140" t="s">
        <v>1021</v>
      </c>
      <c r="B16" s="151" t="s">
        <v>981</v>
      </c>
      <c r="C16" s="150">
        <v>4006</v>
      </c>
      <c r="D16" s="148">
        <f>hidden6!B7</f>
        <v>9716447</v>
      </c>
      <c r="E16" s="148">
        <f>hidden6!C7</f>
        <v>6775483</v>
      </c>
      <c r="F16" s="148">
        <f>hidden6!D7</f>
        <v>6775483</v>
      </c>
      <c r="G16" s="148">
        <f>hidden6!E7</f>
        <v>0</v>
      </c>
    </row>
    <row r="17" spans="1:7" ht="52.8" x14ac:dyDescent="0.25">
      <c r="A17" s="140" t="s">
        <v>1022</v>
      </c>
      <c r="B17" s="151" t="s">
        <v>982</v>
      </c>
      <c r="C17" s="150">
        <v>4007</v>
      </c>
      <c r="D17" s="148">
        <f>hidden6!B8</f>
        <v>2932572</v>
      </c>
      <c r="E17" s="148">
        <f>hidden6!C8</f>
        <v>2925051</v>
      </c>
      <c r="F17" s="148">
        <f>hidden6!D8</f>
        <v>2925051</v>
      </c>
      <c r="G17" s="148">
        <f>hidden6!E8</f>
        <v>0</v>
      </c>
    </row>
    <row r="18" spans="1:7" ht="105.6" x14ac:dyDescent="0.25">
      <c r="A18" s="140" t="s">
        <v>1023</v>
      </c>
      <c r="B18" s="151" t="s">
        <v>986</v>
      </c>
      <c r="C18" s="150">
        <v>4008</v>
      </c>
      <c r="D18" s="148">
        <f>hidden6!B9</f>
        <v>2414113</v>
      </c>
      <c r="E18" s="148">
        <f>hidden6!C9</f>
        <v>3175972</v>
      </c>
      <c r="F18" s="148">
        <f>hidden6!D9</f>
        <v>3175972</v>
      </c>
      <c r="G18" s="148">
        <f>hidden6!E9</f>
        <v>0</v>
      </c>
    </row>
    <row r="19" spans="1:7" ht="92.4" x14ac:dyDescent="0.25">
      <c r="A19" s="140" t="s">
        <v>1024</v>
      </c>
      <c r="B19" s="151" t="s">
        <v>989</v>
      </c>
      <c r="C19" s="150">
        <v>4009</v>
      </c>
      <c r="D19" s="148">
        <f>hidden6!B10</f>
        <v>4404654</v>
      </c>
      <c r="E19" s="148">
        <f>hidden6!C10</f>
        <v>5691775</v>
      </c>
      <c r="F19" s="148">
        <f>hidden6!D10</f>
        <v>0</v>
      </c>
      <c r="G19" s="148">
        <f>hidden6!E10</f>
        <v>5691775</v>
      </c>
    </row>
    <row r="20" spans="1:7" ht="52.8" x14ac:dyDescent="0.25">
      <c r="A20" s="140" t="s">
        <v>993</v>
      </c>
      <c r="B20" s="151" t="s">
        <v>983</v>
      </c>
      <c r="C20" s="150">
        <v>4010</v>
      </c>
      <c r="D20" s="148">
        <f>hidden6!B11</f>
        <v>3134698780</v>
      </c>
      <c r="E20" s="148">
        <f>hidden6!C11</f>
        <v>604240012</v>
      </c>
      <c r="F20" s="148">
        <f>hidden6!D11</f>
        <v>604240012</v>
      </c>
      <c r="G20" s="148">
        <f>hidden6!E11</f>
        <v>0</v>
      </c>
    </row>
    <row r="21" spans="1:7" ht="52.8" x14ac:dyDescent="0.25">
      <c r="A21" s="140" t="s">
        <v>994</v>
      </c>
      <c r="B21" s="151" t="s">
        <v>987</v>
      </c>
      <c r="C21" s="150">
        <v>4011</v>
      </c>
      <c r="D21" s="148">
        <f>hidden6!B12</f>
        <v>279728808</v>
      </c>
      <c r="E21" s="148">
        <f>hidden6!C12</f>
        <v>22716731</v>
      </c>
      <c r="F21" s="148">
        <f>hidden6!D12</f>
        <v>22716731</v>
      </c>
      <c r="G21" s="148">
        <f>hidden6!E12</f>
        <v>0</v>
      </c>
    </row>
    <row r="22" spans="1:7" ht="39.6" x14ac:dyDescent="0.25">
      <c r="A22" s="140" t="s">
        <v>991</v>
      </c>
      <c r="B22" s="151" t="s">
        <v>990</v>
      </c>
      <c r="C22" s="150">
        <v>4012</v>
      </c>
      <c r="D22" s="148">
        <f>hidden6!B13</f>
        <v>814061347</v>
      </c>
      <c r="E22" s="148">
        <f>hidden6!C13</f>
        <v>164856030</v>
      </c>
      <c r="F22" s="148">
        <f>hidden6!D13</f>
        <v>0</v>
      </c>
      <c r="G22" s="148">
        <f>hidden6!E13</f>
        <v>164856030</v>
      </c>
    </row>
    <row r="23" spans="1:7" ht="66" x14ac:dyDescent="0.25">
      <c r="A23" s="140" t="s">
        <v>1079</v>
      </c>
      <c r="B23" s="151" t="s">
        <v>984</v>
      </c>
      <c r="C23" s="150">
        <v>4013</v>
      </c>
      <c r="D23" s="148">
        <f>hidden6!B14</f>
        <v>5</v>
      </c>
      <c r="E23" s="148">
        <f>hidden6!C14</f>
        <v>-28265</v>
      </c>
      <c r="F23" s="148">
        <f>hidden6!D14</f>
        <v>-28265</v>
      </c>
      <c r="G23" s="148">
        <f>hidden6!E14</f>
        <v>0</v>
      </c>
    </row>
    <row r="24" spans="1:7" ht="66" x14ac:dyDescent="0.25">
      <c r="A24" s="140" t="s">
        <v>1025</v>
      </c>
      <c r="B24" s="151" t="s">
        <v>985</v>
      </c>
      <c r="C24" s="150">
        <v>4014</v>
      </c>
      <c r="D24" s="148">
        <f>hidden6!B15</f>
        <v>43</v>
      </c>
      <c r="E24" s="148">
        <f>hidden6!C15</f>
        <v>-10283</v>
      </c>
      <c r="F24" s="148">
        <f>hidden6!D15</f>
        <v>-10283</v>
      </c>
      <c r="G24" s="148">
        <f>hidden6!E15</f>
        <v>0</v>
      </c>
    </row>
    <row r="25" spans="1:7" ht="39.6" x14ac:dyDescent="0.25">
      <c r="A25" s="140" t="s">
        <v>1026</v>
      </c>
      <c r="B25" s="151" t="s">
        <v>1027</v>
      </c>
      <c r="C25" s="150">
        <v>4015</v>
      </c>
      <c r="D25" s="148">
        <f>hidden6!B16</f>
        <v>136358</v>
      </c>
      <c r="E25" s="148">
        <f>hidden6!C16</f>
        <v>-20885</v>
      </c>
      <c r="F25" s="148">
        <f>hidden6!D16</f>
        <v>-20885</v>
      </c>
      <c r="G25" s="148">
        <f>hidden6!E16</f>
        <v>0</v>
      </c>
    </row>
    <row r="26" spans="1:7" ht="52.8" x14ac:dyDescent="0.25">
      <c r="A26" s="140" t="s">
        <v>988</v>
      </c>
      <c r="B26" s="151" t="s">
        <v>995</v>
      </c>
      <c r="C26" s="150">
        <v>4016</v>
      </c>
      <c r="D26" s="148">
        <f>hidden6!B17</f>
        <v>19781</v>
      </c>
      <c r="E26" s="148">
        <f>hidden6!C17</f>
        <v>-8397</v>
      </c>
      <c r="F26" s="148">
        <f>hidden6!D17</f>
        <v>-8397</v>
      </c>
      <c r="G26" s="148">
        <f>hidden6!E17</f>
        <v>0</v>
      </c>
    </row>
    <row r="27" spans="1:7" ht="39.6" x14ac:dyDescent="0.25">
      <c r="A27" s="140" t="s">
        <v>992</v>
      </c>
      <c r="B27" s="151" t="s">
        <v>996</v>
      </c>
      <c r="C27" s="150">
        <v>4017</v>
      </c>
      <c r="D27" s="148">
        <f>hidden6!B18</f>
        <v>46943</v>
      </c>
      <c r="E27" s="148">
        <f>hidden6!C18</f>
        <v>-10162</v>
      </c>
      <c r="F27" s="148">
        <f>hidden6!D18</f>
        <v>0</v>
      </c>
      <c r="G27" s="148">
        <f>hidden6!E18</f>
        <v>-10162</v>
      </c>
    </row>
    <row r="28" spans="1:7" ht="52.8" x14ac:dyDescent="0.25">
      <c r="A28" s="140" t="s">
        <v>965</v>
      </c>
      <c r="B28" s="151" t="s">
        <v>1028</v>
      </c>
      <c r="C28" s="150">
        <v>4018</v>
      </c>
      <c r="D28" s="138" t="s">
        <v>1014</v>
      </c>
      <c r="E28" s="148">
        <f>hidden6!C19</f>
        <v>6784112</v>
      </c>
      <c r="F28" s="138" t="s">
        <v>1014</v>
      </c>
      <c r="G28" s="138" t="s">
        <v>1014</v>
      </c>
    </row>
    <row r="29" spans="1:7" ht="224.4" x14ac:dyDescent="0.25">
      <c r="A29" s="144" t="s">
        <v>1072</v>
      </c>
      <c r="B29" s="153" t="s">
        <v>1073</v>
      </c>
      <c r="C29" s="152">
        <v>4019</v>
      </c>
      <c r="D29" s="102">
        <f>hidden6!B20</f>
        <v>0</v>
      </c>
      <c r="E29" s="102">
        <f>hidden6!C20</f>
        <v>0</v>
      </c>
      <c r="F29" s="102">
        <f>hidden6!D20</f>
        <v>0</v>
      </c>
      <c r="G29" s="102">
        <f>hidden6!E20</f>
        <v>0</v>
      </c>
    </row>
    <row r="30" spans="1:7" ht="105.6" x14ac:dyDescent="0.25">
      <c r="A30" s="144" t="s">
        <v>1074</v>
      </c>
      <c r="B30" s="153" t="s">
        <v>1075</v>
      </c>
      <c r="C30" s="152">
        <v>4020</v>
      </c>
      <c r="D30" s="102">
        <f>hidden6!B21</f>
        <v>0</v>
      </c>
      <c r="E30" s="102">
        <f>hidden6!C21</f>
        <v>0</v>
      </c>
      <c r="F30" s="102">
        <f>hidden6!D21</f>
        <v>0</v>
      </c>
      <c r="G30" s="102">
        <f>hidden6!E21</f>
        <v>0</v>
      </c>
    </row>
    <row r="31" spans="1:7" ht="118.8" x14ac:dyDescent="0.25">
      <c r="A31" s="144" t="s">
        <v>1076</v>
      </c>
      <c r="B31" s="153" t="s">
        <v>1077</v>
      </c>
      <c r="C31" s="152">
        <v>4021</v>
      </c>
      <c r="D31" s="102">
        <f>hidden6!B22</f>
        <v>0</v>
      </c>
      <c r="E31" s="102">
        <f>hidden6!C22</f>
        <v>0</v>
      </c>
      <c r="F31" s="102">
        <f>hidden6!D22</f>
        <v>0</v>
      </c>
      <c r="G31" s="102">
        <f>hidden6!E22</f>
        <v>0</v>
      </c>
    </row>
    <row r="32" spans="1:7" ht="105.6" x14ac:dyDescent="0.25">
      <c r="A32" s="144" t="s">
        <v>1078</v>
      </c>
      <c r="B32" s="153" t="s">
        <v>1080</v>
      </c>
      <c r="C32" s="152">
        <v>4022</v>
      </c>
      <c r="D32" s="102">
        <f>hidden6!B23</f>
        <v>0</v>
      </c>
      <c r="E32" s="102">
        <f>hidden6!C23</f>
        <v>0</v>
      </c>
      <c r="F32" s="102">
        <f>hidden6!D23</f>
        <v>0</v>
      </c>
      <c r="G32" s="102">
        <f>hidden6!E23</f>
        <v>0</v>
      </c>
    </row>
  </sheetData>
  <mergeCells count="9">
    <mergeCell ref="A2:G2"/>
    <mergeCell ref="A5:A7"/>
    <mergeCell ref="B5:B7"/>
    <mergeCell ref="C5:C7"/>
    <mergeCell ref="D5:D7"/>
    <mergeCell ref="E5:E7"/>
    <mergeCell ref="F5:F7"/>
    <mergeCell ref="G5:G7"/>
    <mergeCell ref="A3:G3"/>
  </mergeCells>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90" zoomScaleNormal="90" workbookViewId="0">
      <selection activeCell="A5" sqref="A5:D6"/>
    </sheetView>
  </sheetViews>
  <sheetFormatPr defaultRowHeight="13.2" x14ac:dyDescent="0.25"/>
  <cols>
    <col min="1" max="1" width="10.109375" style="136" customWidth="1"/>
    <col min="2" max="2" width="13.109375" style="136" customWidth="1"/>
    <col min="3" max="3" width="10.109375" style="136" customWidth="1"/>
    <col min="4" max="4" width="23.44140625" style="136" customWidth="1"/>
    <col min="5" max="5" width="26.109375" style="136" customWidth="1"/>
    <col min="6" max="6" width="2.109375" style="136" customWidth="1"/>
    <col min="7" max="7" width="5" style="136" customWidth="1"/>
    <col min="8" max="8" width="20" style="136" customWidth="1"/>
    <col min="9" max="9" width="17.5546875" style="136" customWidth="1"/>
    <col min="10" max="16384" width="8.88671875" style="136"/>
  </cols>
  <sheetData>
    <row r="1" spans="1:9" x14ac:dyDescent="0.25">
      <c r="I1" s="119" t="s">
        <v>497</v>
      </c>
    </row>
    <row r="2" spans="1:9" ht="46.5" customHeight="1" x14ac:dyDescent="0.25">
      <c r="A2" s="190" t="s">
        <v>1029</v>
      </c>
      <c r="B2" s="190"/>
      <c r="C2" s="190"/>
      <c r="D2" s="190"/>
      <c r="E2" s="190"/>
      <c r="F2" s="190"/>
      <c r="G2" s="190"/>
      <c r="H2" s="190"/>
      <c r="I2" s="190"/>
    </row>
    <row r="3" spans="1:9" ht="16.5" customHeight="1" x14ac:dyDescent="0.25">
      <c r="A3" s="201" t="str">
        <f>hidden8!A9</f>
        <v>по состоянию на 01.10.2023 г.</v>
      </c>
      <c r="B3" s="201"/>
      <c r="C3" s="201"/>
      <c r="D3" s="201"/>
      <c r="E3" s="201"/>
      <c r="F3" s="201"/>
      <c r="G3" s="201"/>
      <c r="H3" s="201"/>
      <c r="I3" s="201"/>
    </row>
    <row r="4" spans="1:9" ht="13.8" x14ac:dyDescent="0.25">
      <c r="A4" s="137" t="s">
        <v>8</v>
      </c>
      <c r="B4" s="145"/>
      <c r="C4" s="137"/>
      <c r="D4" s="137"/>
      <c r="E4" s="137"/>
      <c r="F4" s="137"/>
      <c r="G4" s="137"/>
      <c r="H4" s="137"/>
      <c r="I4" s="137" t="s">
        <v>205</v>
      </c>
    </row>
    <row r="5" spans="1:9" x14ac:dyDescent="0.25">
      <c r="A5" s="192"/>
      <c r="B5" s="192"/>
      <c r="C5" s="192"/>
      <c r="D5" s="192"/>
      <c r="E5" s="192" t="s">
        <v>164</v>
      </c>
      <c r="F5" s="192" t="s">
        <v>1005</v>
      </c>
      <c r="G5" s="192"/>
      <c r="H5" s="192" t="s">
        <v>1030</v>
      </c>
      <c r="I5" s="192"/>
    </row>
    <row r="6" spans="1:9" ht="66" x14ac:dyDescent="0.25">
      <c r="A6" s="192"/>
      <c r="B6" s="192"/>
      <c r="C6" s="192"/>
      <c r="D6" s="192"/>
      <c r="E6" s="192"/>
      <c r="F6" s="192"/>
      <c r="G6" s="192"/>
      <c r="H6" s="138" t="s">
        <v>1031</v>
      </c>
      <c r="I6" s="138" t="s">
        <v>1032</v>
      </c>
    </row>
    <row r="7" spans="1:9" x14ac:dyDescent="0.25">
      <c r="A7" s="192" t="s">
        <v>199</v>
      </c>
      <c r="B7" s="192"/>
      <c r="C7" s="192"/>
      <c r="D7" s="192"/>
      <c r="E7" s="138" t="s">
        <v>200</v>
      </c>
      <c r="F7" s="192" t="s">
        <v>202</v>
      </c>
      <c r="G7" s="192"/>
      <c r="H7" s="139">
        <v>1</v>
      </c>
      <c r="I7" s="139">
        <v>2</v>
      </c>
    </row>
    <row r="8" spans="1:9" ht="76.650000000000006" customHeight="1" x14ac:dyDescent="0.25">
      <c r="A8" s="199" t="s">
        <v>1033</v>
      </c>
      <c r="B8" s="199"/>
      <c r="C8" s="199"/>
      <c r="D8" s="199"/>
      <c r="E8" s="138"/>
      <c r="F8" s="200">
        <v>5000</v>
      </c>
      <c r="G8" s="200"/>
      <c r="H8" s="148">
        <f>hidden7!B1</f>
        <v>1316240226</v>
      </c>
      <c r="I8" s="148">
        <f>hidden7!C1</f>
        <v>50158405</v>
      </c>
    </row>
    <row r="9" spans="1:9" ht="24.9" customHeight="1" x14ac:dyDescent="0.25">
      <c r="A9" s="199" t="s">
        <v>1034</v>
      </c>
      <c r="B9" s="199"/>
      <c r="C9" s="199"/>
      <c r="D9" s="199"/>
      <c r="E9" s="138"/>
      <c r="F9" s="200">
        <v>5010</v>
      </c>
      <c r="G9" s="200"/>
      <c r="H9" s="148">
        <f>hidden7!B2</f>
        <v>627307662</v>
      </c>
      <c r="I9" s="148">
        <f>hidden7!C2</f>
        <v>6074125</v>
      </c>
    </row>
    <row r="10" spans="1:9" ht="160.5" customHeight="1" x14ac:dyDescent="0.25">
      <c r="A10" s="194" t="s">
        <v>1035</v>
      </c>
      <c r="B10" s="195"/>
      <c r="C10" s="195"/>
      <c r="D10" s="196"/>
      <c r="E10" s="154" t="s">
        <v>1036</v>
      </c>
      <c r="F10" s="197">
        <v>5020</v>
      </c>
      <c r="G10" s="198"/>
      <c r="H10" s="148">
        <f>hidden7!B3</f>
        <v>501846129</v>
      </c>
      <c r="I10" s="148">
        <f>hidden7!C3</f>
        <v>5681807</v>
      </c>
    </row>
    <row r="11" spans="1:9" ht="151.5" customHeight="1" x14ac:dyDescent="0.25">
      <c r="A11" s="194" t="s">
        <v>1037</v>
      </c>
      <c r="B11" s="195"/>
      <c r="C11" s="195"/>
      <c r="D11" s="196"/>
      <c r="E11" s="154" t="s">
        <v>934</v>
      </c>
      <c r="F11" s="197">
        <v>5030</v>
      </c>
      <c r="G11" s="198"/>
      <c r="H11" s="148">
        <f>hidden7!B4</f>
        <v>125461533</v>
      </c>
      <c r="I11" s="148">
        <f>hidden7!C4</f>
        <v>392318</v>
      </c>
    </row>
    <row r="12" spans="1:9" ht="47.25" customHeight="1" x14ac:dyDescent="0.25">
      <c r="A12" s="199" t="s">
        <v>1038</v>
      </c>
      <c r="B12" s="199"/>
      <c r="C12" s="199"/>
      <c r="D12" s="199"/>
      <c r="E12" s="151"/>
      <c r="F12" s="200">
        <v>5040</v>
      </c>
      <c r="G12" s="200"/>
      <c r="H12" s="148">
        <f>hidden7!B5</f>
        <v>688932564</v>
      </c>
      <c r="I12" s="148">
        <f>hidden7!C5</f>
        <v>44084280</v>
      </c>
    </row>
    <row r="13" spans="1:9" ht="112.5" customHeight="1" x14ac:dyDescent="0.25">
      <c r="A13" s="194" t="s">
        <v>1039</v>
      </c>
      <c r="B13" s="195"/>
      <c r="C13" s="195"/>
      <c r="D13" s="196"/>
      <c r="E13" s="154" t="s">
        <v>1040</v>
      </c>
      <c r="F13" s="197">
        <v>5041</v>
      </c>
      <c r="G13" s="198"/>
      <c r="H13" s="148">
        <f>hidden7!B6</f>
        <v>1120966</v>
      </c>
      <c r="I13" s="138" t="s">
        <v>1014</v>
      </c>
    </row>
    <row r="14" spans="1:9" ht="121.35" customHeight="1" x14ac:dyDescent="0.25">
      <c r="A14" s="199" t="s">
        <v>1041</v>
      </c>
      <c r="B14" s="199"/>
      <c r="C14" s="199"/>
      <c r="D14" s="199"/>
      <c r="E14" s="151" t="s">
        <v>1042</v>
      </c>
      <c r="F14" s="200">
        <v>5042</v>
      </c>
      <c r="G14" s="200"/>
      <c r="H14" s="148">
        <f>hidden7!B7</f>
        <v>-1549</v>
      </c>
      <c r="I14" s="138" t="s">
        <v>1014</v>
      </c>
    </row>
    <row r="15" spans="1:9" ht="96" customHeight="1" x14ac:dyDescent="0.25">
      <c r="A15" s="199" t="s">
        <v>1043</v>
      </c>
      <c r="B15" s="199"/>
      <c r="C15" s="199"/>
      <c r="D15" s="199"/>
      <c r="E15" s="151" t="s">
        <v>1044</v>
      </c>
      <c r="F15" s="200">
        <v>5043</v>
      </c>
      <c r="G15" s="200"/>
      <c r="H15" s="148">
        <f>hidden7!B8</f>
        <v>37244</v>
      </c>
      <c r="I15" s="138" t="s">
        <v>1014</v>
      </c>
    </row>
    <row r="16" spans="1:9" ht="90.6" customHeight="1" x14ac:dyDescent="0.25">
      <c r="A16" s="199" t="s">
        <v>1045</v>
      </c>
      <c r="B16" s="199"/>
      <c r="C16" s="199"/>
      <c r="D16" s="199"/>
      <c r="E16" s="151" t="s">
        <v>1046</v>
      </c>
      <c r="F16" s="200">
        <v>5044</v>
      </c>
      <c r="G16" s="200"/>
      <c r="H16" s="148">
        <f>hidden7!B9</f>
        <v>644844</v>
      </c>
      <c r="I16" s="138" t="s">
        <v>1014</v>
      </c>
    </row>
    <row r="17" spans="1:9" ht="117.6" customHeight="1" x14ac:dyDescent="0.25">
      <c r="A17" s="199" t="s">
        <v>1047</v>
      </c>
      <c r="B17" s="199"/>
      <c r="C17" s="199"/>
      <c r="D17" s="199"/>
      <c r="E17" s="151" t="s">
        <v>1048</v>
      </c>
      <c r="F17" s="200">
        <v>5045</v>
      </c>
      <c r="G17" s="200"/>
      <c r="H17" s="148">
        <f>hidden7!B10</f>
        <v>214939943</v>
      </c>
      <c r="I17" s="148">
        <f>hidden7!C10</f>
        <v>22526974</v>
      </c>
    </row>
    <row r="18" spans="1:9" ht="104.25" customHeight="1" x14ac:dyDescent="0.25">
      <c r="A18" s="199" t="s">
        <v>1049</v>
      </c>
      <c r="B18" s="199"/>
      <c r="C18" s="199"/>
      <c r="D18" s="199"/>
      <c r="E18" s="151" t="s">
        <v>1050</v>
      </c>
      <c r="F18" s="200">
        <v>5046</v>
      </c>
      <c r="G18" s="200"/>
      <c r="H18" s="148">
        <f>hidden7!B11</f>
        <v>61696986</v>
      </c>
      <c r="I18" s="148">
        <f>hidden7!C11</f>
        <v>54614</v>
      </c>
    </row>
    <row r="19" spans="1:9" ht="122.25" customHeight="1" x14ac:dyDescent="0.25">
      <c r="A19" s="199" t="s">
        <v>1051</v>
      </c>
      <c r="B19" s="199"/>
      <c r="C19" s="199"/>
      <c r="D19" s="199"/>
      <c r="E19" s="151" t="s">
        <v>1052</v>
      </c>
      <c r="F19" s="200">
        <v>5047</v>
      </c>
      <c r="G19" s="200"/>
      <c r="H19" s="148">
        <f>hidden7!B12</f>
        <v>1158131</v>
      </c>
      <c r="I19" s="148">
        <f>hidden7!C12</f>
        <v>121380</v>
      </c>
    </row>
    <row r="20" spans="1:9" ht="116.25" customHeight="1" x14ac:dyDescent="0.25">
      <c r="A20" s="199" t="s">
        <v>1053</v>
      </c>
      <c r="B20" s="199"/>
      <c r="C20" s="199"/>
      <c r="D20" s="199"/>
      <c r="E20" s="151" t="s">
        <v>1054</v>
      </c>
      <c r="F20" s="200">
        <v>5048</v>
      </c>
      <c r="G20" s="200"/>
      <c r="H20" s="148">
        <f>hidden7!B13</f>
        <v>332428</v>
      </c>
      <c r="I20" s="148">
        <f>hidden7!C13</f>
        <v>295</v>
      </c>
    </row>
    <row r="21" spans="1:9" ht="111" customHeight="1" x14ac:dyDescent="0.25">
      <c r="A21" s="199" t="s">
        <v>1055</v>
      </c>
      <c r="B21" s="199"/>
      <c r="C21" s="199"/>
      <c r="D21" s="199"/>
      <c r="E21" s="151" t="s">
        <v>1056</v>
      </c>
      <c r="F21" s="200">
        <v>5049</v>
      </c>
      <c r="G21" s="200"/>
      <c r="H21" s="148">
        <f>hidden7!B14</f>
        <v>228730775</v>
      </c>
      <c r="I21" s="148">
        <f>hidden7!C14</f>
        <v>23972336</v>
      </c>
    </row>
    <row r="22" spans="1:9" ht="118.65" customHeight="1" x14ac:dyDescent="0.25">
      <c r="A22" s="199" t="s">
        <v>1057</v>
      </c>
      <c r="B22" s="199"/>
      <c r="C22" s="199"/>
      <c r="D22" s="199"/>
      <c r="E22" s="151" t="s">
        <v>1058</v>
      </c>
      <c r="F22" s="200">
        <v>5050</v>
      </c>
      <c r="G22" s="200"/>
      <c r="H22" s="148">
        <f>hidden7!B15</f>
        <v>65655551</v>
      </c>
      <c r="I22" s="148">
        <f>hidden7!C15</f>
        <v>58117</v>
      </c>
    </row>
    <row r="23" spans="1:9" ht="108.6" customHeight="1" x14ac:dyDescent="0.25">
      <c r="A23" s="199" t="s">
        <v>1059</v>
      </c>
      <c r="B23" s="199"/>
      <c r="C23" s="199"/>
      <c r="D23" s="199"/>
      <c r="E23" s="151" t="s">
        <v>1060</v>
      </c>
      <c r="F23" s="200">
        <v>5051</v>
      </c>
      <c r="G23" s="200"/>
      <c r="H23" s="148">
        <f>hidden7!B16</f>
        <v>-25218344</v>
      </c>
      <c r="I23" s="148">
        <f>hidden7!C16</f>
        <v>-2643028</v>
      </c>
    </row>
    <row r="24" spans="1:9" ht="107.25" customHeight="1" x14ac:dyDescent="0.25">
      <c r="A24" s="199" t="s">
        <v>1061</v>
      </c>
      <c r="B24" s="199"/>
      <c r="C24" s="199"/>
      <c r="D24" s="199"/>
      <c r="E24" s="151" t="s">
        <v>1062</v>
      </c>
      <c r="F24" s="200">
        <v>5052</v>
      </c>
      <c r="G24" s="200"/>
      <c r="H24" s="148">
        <f>hidden7!B17</f>
        <v>-7238743</v>
      </c>
      <c r="I24" s="148">
        <f>hidden7!C17</f>
        <v>-6408</v>
      </c>
    </row>
    <row r="25" spans="1:9" ht="190.5" customHeight="1" x14ac:dyDescent="0.25">
      <c r="A25" s="194" t="s">
        <v>1063</v>
      </c>
      <c r="B25" s="195"/>
      <c r="C25" s="195"/>
      <c r="D25" s="196"/>
      <c r="E25" s="154" t="s">
        <v>1064</v>
      </c>
      <c r="F25" s="197">
        <v>5053</v>
      </c>
      <c r="G25" s="198"/>
      <c r="H25" s="148">
        <f>hidden7!B18</f>
        <v>87531820</v>
      </c>
      <c r="I25" s="138" t="s">
        <v>1014</v>
      </c>
    </row>
    <row r="26" spans="1:9" ht="233.25" customHeight="1" x14ac:dyDescent="0.25">
      <c r="A26" s="194" t="s">
        <v>1065</v>
      </c>
      <c r="B26" s="195"/>
      <c r="C26" s="195"/>
      <c r="D26" s="196"/>
      <c r="E26" s="154" t="s">
        <v>1066</v>
      </c>
      <c r="F26" s="197">
        <v>5054</v>
      </c>
      <c r="G26" s="198"/>
      <c r="H26" s="148">
        <f>hidden7!B19</f>
        <v>52481121</v>
      </c>
      <c r="I26" s="138" t="s">
        <v>1014</v>
      </c>
    </row>
    <row r="27" spans="1:9" ht="250.5" customHeight="1" x14ac:dyDescent="0.25">
      <c r="A27" s="194" t="s">
        <v>1067</v>
      </c>
      <c r="B27" s="195"/>
      <c r="C27" s="195"/>
      <c r="D27" s="196"/>
      <c r="E27" s="154" t="s">
        <v>1068</v>
      </c>
      <c r="F27" s="197">
        <v>5055</v>
      </c>
      <c r="G27" s="198"/>
      <c r="H27" s="148">
        <f>hidden7!B20</f>
        <v>7061391</v>
      </c>
      <c r="I27" s="138" t="s">
        <v>1014</v>
      </c>
    </row>
    <row r="28" spans="1:9" x14ac:dyDescent="0.25">
      <c r="A28" s="141"/>
      <c r="B28" s="141"/>
      <c r="C28" s="141"/>
      <c r="D28" s="141"/>
      <c r="E28" s="141"/>
      <c r="F28" s="141"/>
      <c r="G28" s="141"/>
      <c r="H28" s="141"/>
      <c r="I28" s="141"/>
    </row>
  </sheetData>
  <mergeCells count="48">
    <mergeCell ref="A2:I2"/>
    <mergeCell ref="A3:I3"/>
    <mergeCell ref="A5:D6"/>
    <mergeCell ref="E5:E6"/>
    <mergeCell ref="F5:G6"/>
    <mergeCell ref="H5:I5"/>
    <mergeCell ref="A16:D16"/>
    <mergeCell ref="F16:G16"/>
    <mergeCell ref="A12:D12"/>
    <mergeCell ref="F12:G12"/>
    <mergeCell ref="A7:D7"/>
    <mergeCell ref="F7:G7"/>
    <mergeCell ref="A8:D8"/>
    <mergeCell ref="F8:G8"/>
    <mergeCell ref="A9:D9"/>
    <mergeCell ref="F9:G9"/>
    <mergeCell ref="A14:D14"/>
    <mergeCell ref="F14:G14"/>
    <mergeCell ref="A15:D15"/>
    <mergeCell ref="F15:G15"/>
    <mergeCell ref="A13:D13"/>
    <mergeCell ref="F13:G13"/>
    <mergeCell ref="A17:D17"/>
    <mergeCell ref="F17:G17"/>
    <mergeCell ref="A18:D18"/>
    <mergeCell ref="F18:G18"/>
    <mergeCell ref="A19:D19"/>
    <mergeCell ref="F19:G19"/>
    <mergeCell ref="A23:D23"/>
    <mergeCell ref="F23:G23"/>
    <mergeCell ref="A24:D24"/>
    <mergeCell ref="F24:G24"/>
    <mergeCell ref="A20:D20"/>
    <mergeCell ref="F20:G20"/>
    <mergeCell ref="A21:D21"/>
    <mergeCell ref="F21:G21"/>
    <mergeCell ref="A22:D22"/>
    <mergeCell ref="F22:G22"/>
    <mergeCell ref="A10:D10"/>
    <mergeCell ref="F10:G10"/>
    <mergeCell ref="A11:D11"/>
    <mergeCell ref="F11:G11"/>
    <mergeCell ref="A27:D27"/>
    <mergeCell ref="F27:G27"/>
    <mergeCell ref="A26:D26"/>
    <mergeCell ref="F26:G26"/>
    <mergeCell ref="A25:D25"/>
    <mergeCell ref="F25:G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0"/>
  <sheetViews>
    <sheetView workbookViewId="0">
      <selection activeCell="A5" sqref="A5:D6"/>
    </sheetView>
  </sheetViews>
  <sheetFormatPr defaultRowHeight="13.2" x14ac:dyDescent="0.25"/>
  <cols>
    <col min="1" max="16384" width="8.88671875" style="1"/>
  </cols>
  <sheetData>
    <row r="1" spans="1:5" x14ac:dyDescent="0.25">
      <c r="A1" s="1">
        <v>1000</v>
      </c>
      <c r="B1" s="1">
        <v>26150767656</v>
      </c>
      <c r="C1" s="1">
        <v>13270306670</v>
      </c>
      <c r="D1" s="1">
        <v>11826669080</v>
      </c>
      <c r="E1" s="1">
        <v>1246575573</v>
      </c>
    </row>
    <row r="2" spans="1:5" x14ac:dyDescent="0.25">
      <c r="A2" s="1">
        <v>1010</v>
      </c>
      <c r="B2" s="1">
        <v>26150766496</v>
      </c>
      <c r="C2" s="1">
        <v>13270279459</v>
      </c>
      <c r="D2" s="1">
        <v>11826669080</v>
      </c>
      <c r="E2" s="1">
        <v>1246575573</v>
      </c>
    </row>
    <row r="3" spans="1:5" x14ac:dyDescent="0.25">
      <c r="A3" s="1">
        <v>1020</v>
      </c>
      <c r="B3" s="1">
        <v>25900603416</v>
      </c>
      <c r="C3" s="1">
        <v>13228525320</v>
      </c>
      <c r="D3" s="1">
        <v>11808581209</v>
      </c>
      <c r="E3" s="1">
        <v>1245784881</v>
      </c>
    </row>
    <row r="4" spans="1:5" x14ac:dyDescent="0.25">
      <c r="A4" s="1">
        <v>1030</v>
      </c>
      <c r="B4" s="1">
        <v>11348143519</v>
      </c>
      <c r="C4" s="1">
        <v>1482752679</v>
      </c>
      <c r="D4" s="1">
        <v>8889973133</v>
      </c>
      <c r="E4" s="1">
        <v>904052628</v>
      </c>
    </row>
    <row r="5" spans="1:5" x14ac:dyDescent="0.25">
      <c r="A5" s="1">
        <v>1040</v>
      </c>
      <c r="B5" s="1">
        <v>6690702920</v>
      </c>
      <c r="C5" s="1">
        <v>1387053978</v>
      </c>
      <c r="D5" s="1">
        <v>4625931715</v>
      </c>
      <c r="E5" s="1">
        <v>16299185</v>
      </c>
    </row>
    <row r="6" spans="1:5" x14ac:dyDescent="0.25">
      <c r="A6" s="1">
        <v>1050</v>
      </c>
      <c r="B6" s="1">
        <v>5837027495</v>
      </c>
      <c r="C6" s="1">
        <v>714080264</v>
      </c>
      <c r="D6" s="1">
        <v>4507650012</v>
      </c>
      <c r="E6" s="1">
        <v>16298866</v>
      </c>
    </row>
    <row r="7" spans="1:5" x14ac:dyDescent="0.25">
      <c r="A7" s="1">
        <v>1055</v>
      </c>
      <c r="B7" s="1">
        <v>748309386</v>
      </c>
      <c r="C7" s="1">
        <v>632497945</v>
      </c>
    </row>
    <row r="8" spans="1:5" x14ac:dyDescent="0.25">
      <c r="A8" s="1">
        <v>1056</v>
      </c>
      <c r="B8" s="1">
        <v>32369762</v>
      </c>
      <c r="C8" s="1">
        <v>32369762</v>
      </c>
    </row>
    <row r="9" spans="1:5" x14ac:dyDescent="0.25">
      <c r="A9" s="1">
        <v>1057</v>
      </c>
      <c r="B9" s="1">
        <v>26228957</v>
      </c>
      <c r="D9" s="1">
        <v>26228190</v>
      </c>
      <c r="E9" s="1">
        <v>0</v>
      </c>
    </row>
    <row r="10" spans="1:5" x14ac:dyDescent="0.25">
      <c r="A10" s="1">
        <v>1058</v>
      </c>
      <c r="B10" s="1">
        <v>617290652</v>
      </c>
      <c r="D10" s="1">
        <v>627281895</v>
      </c>
      <c r="E10" s="1">
        <v>0</v>
      </c>
    </row>
    <row r="11" spans="1:5" x14ac:dyDescent="0.25">
      <c r="A11" s="1">
        <v>1060</v>
      </c>
      <c r="B11" s="1">
        <v>4001437460</v>
      </c>
      <c r="D11" s="1">
        <v>3700014997</v>
      </c>
      <c r="E11" s="1">
        <v>15452895</v>
      </c>
    </row>
    <row r="12" spans="1:5" x14ac:dyDescent="0.25">
      <c r="A12" s="1">
        <v>1065</v>
      </c>
      <c r="B12" s="1">
        <v>67198260</v>
      </c>
      <c r="C12" s="1">
        <v>49123355</v>
      </c>
    </row>
    <row r="13" spans="1:5" x14ac:dyDescent="0.25">
      <c r="A13" s="1">
        <v>1066</v>
      </c>
      <c r="B13" s="1">
        <v>342752630</v>
      </c>
      <c r="D13" s="1">
        <v>153568938</v>
      </c>
      <c r="E13" s="1">
        <v>845941</v>
      </c>
    </row>
    <row r="14" spans="1:5" x14ac:dyDescent="0.25">
      <c r="A14" s="1">
        <v>1067</v>
      </c>
      <c r="B14" s="1">
        <v>250915</v>
      </c>
      <c r="C14" s="1">
        <v>89202</v>
      </c>
    </row>
    <row r="15" spans="1:5" x14ac:dyDescent="0.25">
      <c r="A15" s="1">
        <v>1068</v>
      </c>
      <c r="B15" s="1">
        <v>1189473</v>
      </c>
      <c r="D15" s="1">
        <v>555992</v>
      </c>
      <c r="E15" s="1">
        <v>30</v>
      </c>
    </row>
    <row r="16" spans="1:5" x14ac:dyDescent="0.25">
      <c r="A16" s="1">
        <v>1070</v>
      </c>
      <c r="B16" s="1">
        <v>197301039</v>
      </c>
      <c r="C16" s="1">
        <v>113623652</v>
      </c>
      <c r="D16" s="1">
        <v>82465258</v>
      </c>
      <c r="E16" s="1">
        <v>0</v>
      </c>
    </row>
    <row r="17" spans="1:5" x14ac:dyDescent="0.25">
      <c r="A17" s="1">
        <v>1071</v>
      </c>
      <c r="B17" s="1">
        <v>2918</v>
      </c>
      <c r="C17" s="1">
        <v>-1596</v>
      </c>
    </row>
    <row r="18" spans="1:5" x14ac:dyDescent="0.25">
      <c r="A18" s="1">
        <v>1072</v>
      </c>
      <c r="B18" s="1">
        <v>117934365</v>
      </c>
      <c r="C18" s="1">
        <v>119001640</v>
      </c>
    </row>
    <row r="19" spans="1:5" x14ac:dyDescent="0.25">
      <c r="A19" s="1">
        <v>1073</v>
      </c>
      <c r="B19" s="1">
        <v>27729</v>
      </c>
      <c r="D19" s="1">
        <v>25769</v>
      </c>
      <c r="E19" s="1">
        <v>0</v>
      </c>
    </row>
    <row r="20" spans="1:5" x14ac:dyDescent="0.25">
      <c r="A20" s="1">
        <v>1074</v>
      </c>
      <c r="B20" s="1">
        <v>6318312</v>
      </c>
      <c r="C20" s="1">
        <v>6318366</v>
      </c>
    </row>
    <row r="21" spans="1:5" x14ac:dyDescent="0.25">
      <c r="A21" s="1">
        <v>1075</v>
      </c>
      <c r="B21" s="1">
        <v>35784690</v>
      </c>
      <c r="D21" s="1">
        <v>35790676</v>
      </c>
      <c r="E21" s="1">
        <v>319</v>
      </c>
    </row>
    <row r="22" spans="1:5" x14ac:dyDescent="0.25">
      <c r="A22" s="1">
        <v>1080</v>
      </c>
      <c r="B22" s="1">
        <v>27806182</v>
      </c>
      <c r="C22" s="1">
        <v>23251389</v>
      </c>
    </row>
    <row r="23" spans="1:5" x14ac:dyDescent="0.25">
      <c r="A23" s="1">
        <v>1090</v>
      </c>
      <c r="B23" s="1">
        <v>142842036</v>
      </c>
      <c r="C23" s="1">
        <v>96911943</v>
      </c>
    </row>
    <row r="24" spans="1:5" x14ac:dyDescent="0.25">
      <c r="A24" s="1">
        <v>1100</v>
      </c>
      <c r="B24" s="1">
        <v>159432375</v>
      </c>
      <c r="C24" s="1">
        <v>144031205</v>
      </c>
    </row>
    <row r="25" spans="1:5" x14ac:dyDescent="0.25">
      <c r="A25" s="1">
        <v>1110</v>
      </c>
      <c r="B25" s="1">
        <v>2901886</v>
      </c>
      <c r="C25" s="1">
        <v>2842779</v>
      </c>
    </row>
    <row r="26" spans="1:5" x14ac:dyDescent="0.25">
      <c r="A26" s="1">
        <v>1120</v>
      </c>
      <c r="B26" s="1">
        <v>110528202</v>
      </c>
      <c r="C26" s="1">
        <v>117424002</v>
      </c>
    </row>
    <row r="27" spans="1:5" x14ac:dyDescent="0.25">
      <c r="A27" s="1">
        <v>1125</v>
      </c>
      <c r="B27" s="1">
        <v>3946525</v>
      </c>
      <c r="C27" s="1">
        <v>3804520</v>
      </c>
    </row>
    <row r="28" spans="1:5" x14ac:dyDescent="0.25">
      <c r="A28" s="1">
        <v>1126</v>
      </c>
      <c r="B28" s="1">
        <v>48849166</v>
      </c>
      <c r="C28" s="1">
        <v>45765814</v>
      </c>
    </row>
    <row r="29" spans="1:5" x14ac:dyDescent="0.25">
      <c r="A29" s="1">
        <v>1127</v>
      </c>
      <c r="B29" s="1">
        <v>0</v>
      </c>
      <c r="C29" s="1">
        <v>0</v>
      </c>
    </row>
    <row r="30" spans="1:5" x14ac:dyDescent="0.25">
      <c r="A30" s="1">
        <v>1130</v>
      </c>
      <c r="B30" s="1">
        <v>4657440599</v>
      </c>
      <c r="C30" s="1">
        <v>95698701</v>
      </c>
      <c r="D30" s="1">
        <v>4264041418</v>
      </c>
      <c r="E30" s="1">
        <v>887753443</v>
      </c>
    </row>
    <row r="31" spans="1:5" x14ac:dyDescent="0.25">
      <c r="A31" s="1">
        <v>1140</v>
      </c>
      <c r="B31" s="1">
        <v>3654781066</v>
      </c>
      <c r="D31" s="1">
        <v>3357927706</v>
      </c>
      <c r="E31" s="1">
        <v>775572303</v>
      </c>
    </row>
    <row r="32" spans="1:5" x14ac:dyDescent="0.25">
      <c r="A32" s="1">
        <v>1150</v>
      </c>
      <c r="B32" s="1">
        <v>18940429</v>
      </c>
      <c r="D32" s="1">
        <v>13530095</v>
      </c>
      <c r="E32" s="1">
        <v>3742762</v>
      </c>
    </row>
    <row r="33" spans="1:5" x14ac:dyDescent="0.25">
      <c r="A33" s="1">
        <v>1170</v>
      </c>
      <c r="B33" s="1">
        <v>94976860</v>
      </c>
      <c r="D33" s="1">
        <v>72962933</v>
      </c>
      <c r="E33" s="1">
        <v>13356808</v>
      </c>
    </row>
    <row r="34" spans="1:5" x14ac:dyDescent="0.25">
      <c r="A34" s="1">
        <v>1180</v>
      </c>
      <c r="D34" s="1">
        <v>81320886</v>
      </c>
      <c r="E34" s="1">
        <v>9885296</v>
      </c>
    </row>
    <row r="35" spans="1:5" x14ac:dyDescent="0.25">
      <c r="A35" s="1">
        <v>1190</v>
      </c>
      <c r="B35" s="1">
        <v>165522</v>
      </c>
      <c r="D35" s="1">
        <v>59609</v>
      </c>
      <c r="E35" s="1">
        <v>17876</v>
      </c>
    </row>
    <row r="36" spans="1:5" x14ac:dyDescent="0.25">
      <c r="A36" s="1">
        <v>1191</v>
      </c>
      <c r="B36" s="1">
        <v>222547558</v>
      </c>
      <c r="C36" s="1">
        <v>44301075</v>
      </c>
      <c r="D36" s="1">
        <v>296476412</v>
      </c>
      <c r="E36" s="1">
        <v>38293980</v>
      </c>
    </row>
    <row r="37" spans="1:5" x14ac:dyDescent="0.25">
      <c r="A37" s="1">
        <v>1192</v>
      </c>
      <c r="B37" s="1">
        <v>1418</v>
      </c>
      <c r="C37" s="1">
        <v>648</v>
      </c>
    </row>
    <row r="38" spans="1:5" x14ac:dyDescent="0.25">
      <c r="A38" s="1">
        <v>1193</v>
      </c>
      <c r="B38" s="1">
        <v>3215937</v>
      </c>
      <c r="C38" s="1">
        <v>-139625</v>
      </c>
    </row>
    <row r="39" spans="1:5" x14ac:dyDescent="0.25">
      <c r="A39" s="1">
        <v>1194</v>
      </c>
      <c r="B39" s="1">
        <v>583338606</v>
      </c>
      <c r="C39" s="1">
        <v>49398673</v>
      </c>
      <c r="D39" s="1">
        <v>330591143</v>
      </c>
      <c r="E39" s="1">
        <v>31728306</v>
      </c>
    </row>
    <row r="40" spans="1:5" x14ac:dyDescent="0.25">
      <c r="A40" s="1">
        <v>1195</v>
      </c>
      <c r="B40" s="1">
        <v>223406</v>
      </c>
      <c r="D40" s="1">
        <v>195779</v>
      </c>
      <c r="E40" s="1">
        <v>6455</v>
      </c>
    </row>
    <row r="41" spans="1:5" x14ac:dyDescent="0.25">
      <c r="A41" s="1">
        <v>1196</v>
      </c>
      <c r="B41" s="1">
        <v>830108</v>
      </c>
      <c r="C41" s="1">
        <v>104022</v>
      </c>
      <c r="D41" s="1">
        <v>696161</v>
      </c>
      <c r="E41" s="1">
        <v>60248</v>
      </c>
    </row>
    <row r="42" spans="1:5" x14ac:dyDescent="0.25">
      <c r="A42" s="1">
        <v>1197</v>
      </c>
      <c r="B42" s="1">
        <v>1728893</v>
      </c>
      <c r="C42" s="1">
        <v>220946</v>
      </c>
      <c r="D42" s="1">
        <v>1478622</v>
      </c>
      <c r="E42" s="1">
        <v>72069</v>
      </c>
    </row>
    <row r="43" spans="1:5" x14ac:dyDescent="0.25">
      <c r="A43" s="1">
        <v>1198</v>
      </c>
      <c r="B43" s="1">
        <v>-9272</v>
      </c>
      <c r="C43" s="1">
        <v>1812962</v>
      </c>
    </row>
    <row r="44" spans="1:5" x14ac:dyDescent="0.25">
      <c r="A44" s="1">
        <v>1199</v>
      </c>
      <c r="B44" s="1">
        <v>76700068</v>
      </c>
      <c r="C44" s="1">
        <v>0</v>
      </c>
      <c r="D44" s="1">
        <v>108802072</v>
      </c>
      <c r="E44" s="1">
        <v>15017340</v>
      </c>
    </row>
    <row r="45" spans="1:5" x14ac:dyDescent="0.25">
      <c r="A45" s="1">
        <v>1200</v>
      </c>
      <c r="B45" s="1">
        <v>5391461318</v>
      </c>
      <c r="C45" s="1">
        <v>4164479114</v>
      </c>
      <c r="D45" s="1">
        <v>859810809</v>
      </c>
      <c r="E45" s="1">
        <v>2903238</v>
      </c>
    </row>
    <row r="46" spans="1:5" x14ac:dyDescent="0.25">
      <c r="A46" s="1">
        <v>1210</v>
      </c>
      <c r="B46" s="1">
        <v>5623251744</v>
      </c>
      <c r="C46" s="1">
        <v>5308978295</v>
      </c>
    </row>
    <row r="47" spans="1:5" x14ac:dyDescent="0.25">
      <c r="A47" s="1">
        <v>1220</v>
      </c>
      <c r="B47" s="1">
        <v>-231790426</v>
      </c>
      <c r="C47" s="1">
        <v>-1144499181</v>
      </c>
      <c r="D47" s="1">
        <v>859810809</v>
      </c>
      <c r="E47" s="1">
        <v>2903238</v>
      </c>
    </row>
    <row r="48" spans="1:5" x14ac:dyDescent="0.25">
      <c r="A48" s="1">
        <v>1230</v>
      </c>
      <c r="B48" s="1">
        <v>4013915</v>
      </c>
      <c r="D48" s="1">
        <v>3528515</v>
      </c>
      <c r="E48" s="1">
        <v>0</v>
      </c>
    </row>
    <row r="49" spans="1:5" x14ac:dyDescent="0.25">
      <c r="A49" s="1">
        <v>1235</v>
      </c>
      <c r="B49" s="1">
        <v>2387067</v>
      </c>
      <c r="D49" s="1">
        <v>2241932</v>
      </c>
      <c r="E49" s="1">
        <v>0</v>
      </c>
    </row>
    <row r="50" spans="1:5" x14ac:dyDescent="0.25">
      <c r="A50" s="1">
        <v>1240</v>
      </c>
      <c r="B50" s="1">
        <v>1626778</v>
      </c>
      <c r="D50" s="1">
        <v>1289685</v>
      </c>
      <c r="E50" s="1">
        <v>0</v>
      </c>
    </row>
    <row r="51" spans="1:5" x14ac:dyDescent="0.25">
      <c r="A51" s="1">
        <v>1241</v>
      </c>
      <c r="B51" s="1">
        <v>70</v>
      </c>
      <c r="D51" s="1">
        <v>-3102</v>
      </c>
      <c r="E51" s="1">
        <v>0</v>
      </c>
    </row>
    <row r="52" spans="1:5" x14ac:dyDescent="0.25">
      <c r="A52" s="1">
        <v>1244</v>
      </c>
      <c r="B52" s="1">
        <v>43579034</v>
      </c>
      <c r="C52" s="1">
        <v>35869095</v>
      </c>
      <c r="D52" s="1">
        <v>7346681</v>
      </c>
      <c r="E52" s="1">
        <v>0</v>
      </c>
    </row>
    <row r="53" spans="1:5" x14ac:dyDescent="0.25">
      <c r="A53" s="1">
        <v>1245</v>
      </c>
      <c r="B53" s="1">
        <v>5402184</v>
      </c>
      <c r="C53" s="1">
        <v>4485441</v>
      </c>
      <c r="D53" s="1">
        <v>918705</v>
      </c>
      <c r="E53" s="1">
        <v>0</v>
      </c>
    </row>
    <row r="54" spans="1:5" x14ac:dyDescent="0.25">
      <c r="A54" s="1">
        <v>1246</v>
      </c>
      <c r="B54" s="1">
        <v>0</v>
      </c>
      <c r="C54" s="1">
        <v>0</v>
      </c>
    </row>
    <row r="55" spans="1:5" x14ac:dyDescent="0.25">
      <c r="A55" s="1">
        <v>1247</v>
      </c>
      <c r="B55" s="1">
        <v>3010555</v>
      </c>
      <c r="C55" s="1">
        <v>2985931</v>
      </c>
    </row>
    <row r="56" spans="1:5" x14ac:dyDescent="0.25">
      <c r="A56" s="1">
        <v>1250</v>
      </c>
      <c r="B56" s="1">
        <v>147668</v>
      </c>
      <c r="D56" s="1">
        <v>74490</v>
      </c>
      <c r="E56" s="1">
        <v>0</v>
      </c>
    </row>
    <row r="57" spans="1:5" x14ac:dyDescent="0.25">
      <c r="A57" s="1">
        <v>1253</v>
      </c>
      <c r="B57" s="1">
        <v>220037</v>
      </c>
      <c r="D57" s="1">
        <v>212827</v>
      </c>
      <c r="E57" s="1">
        <v>0</v>
      </c>
    </row>
    <row r="58" spans="1:5" x14ac:dyDescent="0.25">
      <c r="A58" s="1">
        <v>1255</v>
      </c>
      <c r="B58" s="1">
        <v>228249</v>
      </c>
      <c r="D58" s="1">
        <v>239236</v>
      </c>
      <c r="E58" s="1">
        <v>0</v>
      </c>
    </row>
    <row r="59" spans="1:5" x14ac:dyDescent="0.25">
      <c r="A59" s="1">
        <v>1260</v>
      </c>
      <c r="B59" s="1">
        <v>564822853</v>
      </c>
      <c r="C59" s="1">
        <v>560392410</v>
      </c>
    </row>
    <row r="60" spans="1:5" x14ac:dyDescent="0.25">
      <c r="A60" s="1">
        <v>1280</v>
      </c>
      <c r="B60" s="1">
        <v>395276748</v>
      </c>
      <c r="C60" s="1">
        <v>98663941</v>
      </c>
      <c r="D60" s="1">
        <v>294419493</v>
      </c>
      <c r="E60" s="1">
        <v>0</v>
      </c>
    </row>
    <row r="61" spans="1:5" x14ac:dyDescent="0.25">
      <c r="A61" s="1">
        <v>1290</v>
      </c>
      <c r="B61" s="1">
        <v>-42187686</v>
      </c>
      <c r="C61" s="1">
        <v>-10878032</v>
      </c>
      <c r="D61" s="1">
        <v>-32460743</v>
      </c>
      <c r="E61" s="1">
        <v>0</v>
      </c>
    </row>
    <row r="62" spans="1:5" x14ac:dyDescent="0.25">
      <c r="A62" s="1">
        <v>1310</v>
      </c>
      <c r="B62" s="1">
        <v>3235340</v>
      </c>
      <c r="C62" s="1">
        <v>3221758</v>
      </c>
    </row>
    <row r="63" spans="1:5" x14ac:dyDescent="0.25">
      <c r="A63" s="1">
        <v>1320</v>
      </c>
      <c r="B63" s="1">
        <v>371391654</v>
      </c>
      <c r="C63" s="1">
        <v>92715215</v>
      </c>
      <c r="D63" s="1">
        <v>276668104</v>
      </c>
      <c r="E63" s="1">
        <v>0</v>
      </c>
    </row>
    <row r="64" spans="1:5" x14ac:dyDescent="0.25">
      <c r="A64" s="1">
        <v>1330</v>
      </c>
      <c r="B64" s="1">
        <v>2042123</v>
      </c>
      <c r="C64" s="1">
        <v>499565</v>
      </c>
      <c r="D64" s="1">
        <v>1490736</v>
      </c>
      <c r="E64" s="1">
        <v>0</v>
      </c>
    </row>
    <row r="65" spans="1:5" x14ac:dyDescent="0.25">
      <c r="A65" s="1">
        <v>1340</v>
      </c>
      <c r="B65" s="1">
        <v>4436405</v>
      </c>
      <c r="D65" s="1">
        <v>4470828</v>
      </c>
      <c r="E65" s="1">
        <v>0</v>
      </c>
    </row>
    <row r="66" spans="1:5" x14ac:dyDescent="0.25">
      <c r="A66" s="1">
        <v>1343</v>
      </c>
      <c r="B66" s="1">
        <v>738844</v>
      </c>
      <c r="D66" s="1">
        <v>697864</v>
      </c>
      <c r="E66" s="1">
        <v>0</v>
      </c>
    </row>
    <row r="67" spans="1:5" x14ac:dyDescent="0.25">
      <c r="A67" s="1">
        <v>1350</v>
      </c>
      <c r="B67" s="1">
        <v>154016622</v>
      </c>
      <c r="D67" s="1">
        <v>148082030</v>
      </c>
      <c r="E67" s="1">
        <v>2898531</v>
      </c>
    </row>
    <row r="68" spans="1:5" x14ac:dyDescent="0.25">
      <c r="A68" s="1">
        <v>1362</v>
      </c>
      <c r="B68" s="1">
        <v>178239934</v>
      </c>
      <c r="C68" s="1">
        <v>27736136</v>
      </c>
      <c r="D68" s="1">
        <v>145614719</v>
      </c>
      <c r="E68" s="1">
        <v>0</v>
      </c>
    </row>
    <row r="69" spans="1:5" x14ac:dyDescent="0.25">
      <c r="A69" s="1">
        <v>1364</v>
      </c>
      <c r="B69" s="1">
        <v>1777174</v>
      </c>
      <c r="C69" s="1">
        <v>285251</v>
      </c>
      <c r="D69" s="1">
        <v>1497570</v>
      </c>
      <c r="E69" s="1">
        <v>0</v>
      </c>
    </row>
    <row r="70" spans="1:5" x14ac:dyDescent="0.25">
      <c r="A70" s="1">
        <v>1370</v>
      </c>
      <c r="B70" s="1">
        <v>1605200</v>
      </c>
      <c r="D70" s="1">
        <v>1560729</v>
      </c>
      <c r="E70" s="1">
        <v>4707</v>
      </c>
    </row>
    <row r="71" spans="1:5" x14ac:dyDescent="0.25">
      <c r="A71" s="1">
        <v>1380</v>
      </c>
      <c r="B71" s="1">
        <v>5754373</v>
      </c>
      <c r="D71" s="1">
        <v>5450015</v>
      </c>
      <c r="E71" s="1">
        <v>0</v>
      </c>
    </row>
    <row r="72" spans="1:5" x14ac:dyDescent="0.25">
      <c r="A72" s="1">
        <v>1382</v>
      </c>
      <c r="B72" s="1">
        <v>0</v>
      </c>
      <c r="C72" s="1">
        <v>0</v>
      </c>
    </row>
    <row r="73" spans="1:5" x14ac:dyDescent="0.25">
      <c r="A73" s="1">
        <v>1419</v>
      </c>
      <c r="B73" s="1">
        <v>-9650313</v>
      </c>
      <c r="C73" s="1">
        <v>-9682544</v>
      </c>
    </row>
    <row r="74" spans="1:5" x14ac:dyDescent="0.25">
      <c r="A74" s="1">
        <v>1420</v>
      </c>
      <c r="B74" s="1">
        <v>-57488634</v>
      </c>
      <c r="C74" s="1">
        <v>-58842876</v>
      </c>
    </row>
    <row r="75" spans="1:5" x14ac:dyDescent="0.25">
      <c r="A75" s="1">
        <v>1421</v>
      </c>
      <c r="B75" s="1">
        <v>115827420</v>
      </c>
      <c r="C75" s="1">
        <v>73288010</v>
      </c>
    </row>
    <row r="76" spans="1:5" x14ac:dyDescent="0.25">
      <c r="A76" s="1">
        <v>1422</v>
      </c>
      <c r="B76" s="1">
        <v>3014644</v>
      </c>
      <c r="C76" s="1">
        <v>1177949</v>
      </c>
    </row>
    <row r="77" spans="1:5" x14ac:dyDescent="0.25">
      <c r="A77" s="1">
        <v>1423</v>
      </c>
      <c r="B77" s="1">
        <v>0</v>
      </c>
      <c r="D77" s="1">
        <v>-18</v>
      </c>
      <c r="E77" s="1">
        <v>0</v>
      </c>
    </row>
    <row r="78" spans="1:5" x14ac:dyDescent="0.25">
      <c r="A78" s="1">
        <v>1424</v>
      </c>
      <c r="B78" s="1">
        <v>0</v>
      </c>
      <c r="D78" s="1">
        <v>-972</v>
      </c>
      <c r="E78" s="1">
        <v>0</v>
      </c>
    </row>
    <row r="79" spans="1:5" x14ac:dyDescent="0.25">
      <c r="A79" s="1">
        <v>1425</v>
      </c>
      <c r="B79" s="1">
        <v>3302</v>
      </c>
      <c r="C79" s="1">
        <v>4241</v>
      </c>
    </row>
    <row r="80" spans="1:5" x14ac:dyDescent="0.25">
      <c r="A80" s="1">
        <v>1426</v>
      </c>
      <c r="B80" s="1">
        <v>89606</v>
      </c>
      <c r="C80" s="1">
        <v>84665</v>
      </c>
    </row>
    <row r="81" spans="1:3" x14ac:dyDescent="0.25">
      <c r="A81" s="1">
        <v>1427</v>
      </c>
      <c r="B81" s="1">
        <v>38304637</v>
      </c>
      <c r="C81" s="1">
        <v>38304698</v>
      </c>
    </row>
    <row r="82" spans="1:3" x14ac:dyDescent="0.25">
      <c r="A82" s="1">
        <v>1428</v>
      </c>
      <c r="B82" s="1">
        <v>-1996697885</v>
      </c>
      <c r="C82" s="1">
        <v>-1981860106</v>
      </c>
    </row>
    <row r="83" spans="1:3" x14ac:dyDescent="0.25">
      <c r="A83" s="1">
        <v>1429</v>
      </c>
      <c r="B83" s="1">
        <v>0</v>
      </c>
      <c r="C83" s="1">
        <v>0</v>
      </c>
    </row>
    <row r="84" spans="1:3" x14ac:dyDescent="0.25">
      <c r="A84" s="1">
        <v>1432</v>
      </c>
      <c r="B84" s="1">
        <v>-3808706</v>
      </c>
      <c r="C84" s="1">
        <v>-3808706</v>
      </c>
    </row>
    <row r="85" spans="1:3" x14ac:dyDescent="0.25">
      <c r="A85" s="1">
        <v>1433</v>
      </c>
      <c r="B85" s="1">
        <v>-19135723</v>
      </c>
      <c r="C85" s="1">
        <v>-19141223</v>
      </c>
    </row>
    <row r="86" spans="1:3" x14ac:dyDescent="0.25">
      <c r="A86" s="1">
        <v>1435</v>
      </c>
      <c r="B86" s="1">
        <v>451820871</v>
      </c>
      <c r="C86" s="1">
        <v>443895948</v>
      </c>
    </row>
    <row r="87" spans="1:3" x14ac:dyDescent="0.25">
      <c r="A87" s="1">
        <v>1436</v>
      </c>
      <c r="B87" s="1">
        <v>445117262</v>
      </c>
      <c r="C87" s="1">
        <v>437282037</v>
      </c>
    </row>
    <row r="88" spans="1:3" x14ac:dyDescent="0.25">
      <c r="A88" s="1">
        <v>1440</v>
      </c>
      <c r="B88" s="1">
        <v>6703609</v>
      </c>
      <c r="C88" s="1">
        <v>6613911</v>
      </c>
    </row>
    <row r="89" spans="1:3" x14ac:dyDescent="0.25">
      <c r="A89" s="1">
        <v>1443</v>
      </c>
      <c r="B89" s="1">
        <v>33000</v>
      </c>
      <c r="C89" s="1">
        <v>11494</v>
      </c>
    </row>
    <row r="90" spans="1:3" x14ac:dyDescent="0.25">
      <c r="A90" s="1">
        <v>1445</v>
      </c>
      <c r="B90" s="1">
        <v>30023</v>
      </c>
      <c r="C90" s="1">
        <v>8519</v>
      </c>
    </row>
    <row r="91" spans="1:3" x14ac:dyDescent="0.25">
      <c r="A91" s="1">
        <v>1448</v>
      </c>
      <c r="B91" s="1">
        <v>2977</v>
      </c>
      <c r="C91" s="1">
        <v>2977</v>
      </c>
    </row>
    <row r="92" spans="1:3" x14ac:dyDescent="0.25">
      <c r="A92" s="1">
        <v>1449</v>
      </c>
      <c r="B92" s="1">
        <v>0</v>
      </c>
      <c r="C92" s="1">
        <v>-2</v>
      </c>
    </row>
    <row r="93" spans="1:3" x14ac:dyDescent="0.25">
      <c r="A93" s="1">
        <v>1450</v>
      </c>
      <c r="B93" s="1">
        <v>89109</v>
      </c>
      <c r="C93" s="1">
        <v>91106</v>
      </c>
    </row>
    <row r="94" spans="1:3" x14ac:dyDescent="0.25">
      <c r="A94" s="1">
        <v>1452</v>
      </c>
      <c r="B94" s="1">
        <v>13656</v>
      </c>
      <c r="C94" s="1">
        <v>11331</v>
      </c>
    </row>
    <row r="95" spans="1:3" x14ac:dyDescent="0.25">
      <c r="A95" s="1">
        <v>1455</v>
      </c>
      <c r="B95" s="1">
        <v>0</v>
      </c>
      <c r="C95" s="1">
        <v>0</v>
      </c>
    </row>
    <row r="96" spans="1:3" x14ac:dyDescent="0.25">
      <c r="A96" s="1">
        <v>1460</v>
      </c>
      <c r="B96" s="1">
        <v>227241</v>
      </c>
      <c r="C96" s="1">
        <v>226886</v>
      </c>
    </row>
    <row r="97" spans="1:5" x14ac:dyDescent="0.25">
      <c r="A97" s="1">
        <v>1465</v>
      </c>
      <c r="B97" s="1">
        <v>2065159</v>
      </c>
      <c r="C97" s="1">
        <v>2052043</v>
      </c>
    </row>
    <row r="98" spans="1:5" x14ac:dyDescent="0.25">
      <c r="A98" s="1">
        <v>1470</v>
      </c>
      <c r="B98" s="1">
        <v>2677541</v>
      </c>
      <c r="C98" s="1">
        <v>2639794</v>
      </c>
    </row>
    <row r="99" spans="1:5" x14ac:dyDescent="0.25">
      <c r="A99" s="1">
        <v>1475</v>
      </c>
      <c r="B99" s="1">
        <v>175650</v>
      </c>
      <c r="C99" s="1">
        <v>170849</v>
      </c>
    </row>
    <row r="100" spans="1:5" x14ac:dyDescent="0.25">
      <c r="A100" s="1">
        <v>1485</v>
      </c>
      <c r="B100" s="1">
        <v>1285571</v>
      </c>
      <c r="C100" s="1">
        <v>1274511</v>
      </c>
    </row>
    <row r="101" spans="1:5" x14ac:dyDescent="0.25">
      <c r="A101" s="1">
        <v>1495</v>
      </c>
      <c r="B101" s="1">
        <v>62562</v>
      </c>
      <c r="C101" s="1">
        <v>61843</v>
      </c>
    </row>
    <row r="102" spans="1:5" x14ac:dyDescent="0.25">
      <c r="A102" s="1">
        <v>1496</v>
      </c>
      <c r="B102" s="1">
        <v>68747</v>
      </c>
      <c r="C102" s="1">
        <v>68674</v>
      </c>
    </row>
    <row r="103" spans="1:5" x14ac:dyDescent="0.25">
      <c r="A103" s="1">
        <v>1500</v>
      </c>
      <c r="B103" s="1">
        <v>4557</v>
      </c>
      <c r="C103" s="1">
        <v>4557</v>
      </c>
    </row>
    <row r="104" spans="1:5" x14ac:dyDescent="0.25">
      <c r="A104" s="1">
        <v>1502</v>
      </c>
      <c r="B104" s="1">
        <v>0</v>
      </c>
      <c r="C104" s="1">
        <v>0</v>
      </c>
    </row>
    <row r="105" spans="1:5" x14ac:dyDescent="0.25">
      <c r="A105" s="1">
        <v>1504</v>
      </c>
      <c r="B105" s="1">
        <v>0</v>
      </c>
      <c r="C105" s="1">
        <v>0</v>
      </c>
    </row>
    <row r="106" spans="1:5" x14ac:dyDescent="0.25">
      <c r="A106" s="1">
        <v>1505</v>
      </c>
      <c r="B106" s="1">
        <v>705</v>
      </c>
      <c r="C106" s="1">
        <v>714</v>
      </c>
    </row>
    <row r="107" spans="1:5" x14ac:dyDescent="0.25">
      <c r="A107" s="1">
        <v>1506</v>
      </c>
      <c r="B107" s="1">
        <v>0</v>
      </c>
      <c r="C107" s="1">
        <v>0</v>
      </c>
    </row>
    <row r="108" spans="1:5" x14ac:dyDescent="0.25">
      <c r="A108" s="1">
        <v>1507</v>
      </c>
      <c r="B108" s="1">
        <v>111</v>
      </c>
      <c r="C108" s="1">
        <v>109</v>
      </c>
    </row>
    <row r="109" spans="1:5" x14ac:dyDescent="0.25">
      <c r="A109" s="1">
        <v>1508</v>
      </c>
      <c r="B109" s="1">
        <v>6924081</v>
      </c>
      <c r="D109" s="1">
        <v>5697621</v>
      </c>
      <c r="E109" s="1">
        <v>0</v>
      </c>
    </row>
    <row r="110" spans="1:5" x14ac:dyDescent="0.25">
      <c r="A110" s="1">
        <v>1509</v>
      </c>
      <c r="B110" s="1">
        <v>734685</v>
      </c>
      <c r="C110" s="1">
        <v>304441</v>
      </c>
      <c r="D110" s="1">
        <v>357388</v>
      </c>
      <c r="E110" s="1">
        <v>54629</v>
      </c>
    </row>
    <row r="111" spans="1:5" x14ac:dyDescent="0.25">
      <c r="A111" s="1">
        <v>1510</v>
      </c>
      <c r="B111" s="1">
        <v>1388975389</v>
      </c>
      <c r="D111" s="1">
        <v>1101212786</v>
      </c>
      <c r="E111" s="1">
        <v>108004957</v>
      </c>
    </row>
    <row r="112" spans="1:5" x14ac:dyDescent="0.25">
      <c r="A112" s="1">
        <v>1520</v>
      </c>
      <c r="B112" s="1">
        <v>-2994149</v>
      </c>
      <c r="D112" s="1">
        <v>16794796</v>
      </c>
      <c r="E112" s="1">
        <v>11074844</v>
      </c>
    </row>
    <row r="113" spans="1:5" x14ac:dyDescent="0.25">
      <c r="A113" s="1">
        <v>1530</v>
      </c>
      <c r="B113" s="1">
        <v>-949122</v>
      </c>
      <c r="D113" s="1">
        <v>5979711</v>
      </c>
      <c r="E113" s="1">
        <v>263734</v>
      </c>
    </row>
    <row r="114" spans="1:5" x14ac:dyDescent="0.25">
      <c r="A114" s="1">
        <v>1540</v>
      </c>
      <c r="B114" s="1">
        <v>-1478438</v>
      </c>
      <c r="D114" s="1">
        <v>8180379</v>
      </c>
      <c r="E114" s="1">
        <v>8176404</v>
      </c>
    </row>
    <row r="115" spans="1:5" x14ac:dyDescent="0.25">
      <c r="A115" s="1">
        <v>1544</v>
      </c>
      <c r="B115" s="1">
        <v>-113806</v>
      </c>
      <c r="D115" s="1">
        <v>605933</v>
      </c>
      <c r="E115" s="1">
        <v>605933</v>
      </c>
    </row>
    <row r="116" spans="1:5" x14ac:dyDescent="0.25">
      <c r="A116" s="1">
        <v>1545</v>
      </c>
      <c r="B116" s="1">
        <v>0</v>
      </c>
      <c r="D116" s="1">
        <v>0</v>
      </c>
      <c r="E116" s="1">
        <v>0</v>
      </c>
    </row>
    <row r="117" spans="1:5" x14ac:dyDescent="0.25">
      <c r="A117" s="1">
        <v>1546</v>
      </c>
      <c r="B117" s="1">
        <v>-87320</v>
      </c>
      <c r="D117" s="1">
        <v>349377</v>
      </c>
      <c r="E117" s="1">
        <v>349377</v>
      </c>
    </row>
    <row r="118" spans="1:5" x14ac:dyDescent="0.25">
      <c r="A118" s="1">
        <v>1550</v>
      </c>
      <c r="B118" s="1">
        <v>-409</v>
      </c>
      <c r="D118" s="1">
        <v>2031</v>
      </c>
      <c r="E118" s="1">
        <v>2031</v>
      </c>
    </row>
    <row r="119" spans="1:5" x14ac:dyDescent="0.25">
      <c r="A119" s="1">
        <v>1560</v>
      </c>
      <c r="B119" s="1">
        <v>-203260</v>
      </c>
      <c r="D119" s="1">
        <v>856008</v>
      </c>
      <c r="E119" s="1">
        <v>856008</v>
      </c>
    </row>
    <row r="120" spans="1:5" x14ac:dyDescent="0.25">
      <c r="A120" s="1">
        <v>1565</v>
      </c>
      <c r="B120" s="1">
        <v>-161794</v>
      </c>
      <c r="D120" s="1">
        <v>821357</v>
      </c>
      <c r="E120" s="1">
        <v>821357</v>
      </c>
    </row>
    <row r="121" spans="1:5" x14ac:dyDescent="0.25">
      <c r="A121" s="1">
        <v>1570</v>
      </c>
      <c r="B121" s="1">
        <v>1198178239</v>
      </c>
      <c r="D121" s="1">
        <v>902182292</v>
      </c>
      <c r="E121" s="1">
        <v>7671666</v>
      </c>
    </row>
    <row r="122" spans="1:5" x14ac:dyDescent="0.25">
      <c r="A122" s="1">
        <v>1575</v>
      </c>
      <c r="B122" s="1">
        <v>1004365498</v>
      </c>
      <c r="D122" s="1">
        <v>768209146</v>
      </c>
      <c r="E122" s="1">
        <v>7001351</v>
      </c>
    </row>
    <row r="123" spans="1:5" x14ac:dyDescent="0.25">
      <c r="A123" s="1">
        <v>1580</v>
      </c>
      <c r="B123" s="1">
        <v>193812741</v>
      </c>
      <c r="D123" s="1">
        <v>133973146</v>
      </c>
      <c r="E123" s="1">
        <v>670315</v>
      </c>
    </row>
    <row r="124" spans="1:5" x14ac:dyDescent="0.25">
      <c r="A124" s="1">
        <v>1590</v>
      </c>
      <c r="B124" s="1">
        <v>38822259</v>
      </c>
      <c r="D124" s="1">
        <v>70657866</v>
      </c>
      <c r="E124" s="1">
        <v>3999573</v>
      </c>
    </row>
    <row r="125" spans="1:5" x14ac:dyDescent="0.25">
      <c r="A125" s="1">
        <v>1595</v>
      </c>
      <c r="B125" s="1">
        <v>40514759</v>
      </c>
      <c r="D125" s="1">
        <v>31243988</v>
      </c>
      <c r="E125" s="1">
        <v>1686594</v>
      </c>
    </row>
    <row r="126" spans="1:5" x14ac:dyDescent="0.25">
      <c r="A126" s="1">
        <v>1600</v>
      </c>
      <c r="B126" s="1">
        <v>-1692500</v>
      </c>
      <c r="D126" s="1">
        <v>39413878</v>
      </c>
      <c r="E126" s="1">
        <v>2312979</v>
      </c>
    </row>
    <row r="127" spans="1:5" x14ac:dyDescent="0.25">
      <c r="A127" s="1">
        <v>1610</v>
      </c>
      <c r="B127" s="1">
        <v>1317315</v>
      </c>
      <c r="D127" s="1">
        <v>1287066</v>
      </c>
      <c r="E127" s="1">
        <v>9405</v>
      </c>
    </row>
    <row r="128" spans="1:5" x14ac:dyDescent="0.25">
      <c r="A128" s="1">
        <v>1620</v>
      </c>
      <c r="B128" s="1">
        <v>153651725</v>
      </c>
      <c r="D128" s="1">
        <v>110290766</v>
      </c>
      <c r="E128" s="1">
        <v>85249469</v>
      </c>
    </row>
    <row r="129" spans="1:5" x14ac:dyDescent="0.25">
      <c r="A129" s="1">
        <v>1622</v>
      </c>
      <c r="B129" s="1">
        <v>154451505</v>
      </c>
      <c r="D129" s="1">
        <v>103221947</v>
      </c>
      <c r="E129" s="1">
        <v>78227025</v>
      </c>
    </row>
    <row r="130" spans="1:5" x14ac:dyDescent="0.25">
      <c r="A130" s="1">
        <v>1624</v>
      </c>
      <c r="B130" s="1">
        <v>39525723</v>
      </c>
      <c r="D130" s="1">
        <v>27609899</v>
      </c>
      <c r="E130" s="1">
        <v>2654245</v>
      </c>
    </row>
    <row r="131" spans="1:5" x14ac:dyDescent="0.25">
      <c r="A131" s="1">
        <v>1626</v>
      </c>
      <c r="B131" s="1">
        <v>83758263</v>
      </c>
      <c r="D131" s="1">
        <v>55317909</v>
      </c>
      <c r="E131" s="1">
        <v>55278678</v>
      </c>
    </row>
    <row r="132" spans="1:5" x14ac:dyDescent="0.25">
      <c r="A132" s="1">
        <v>1628</v>
      </c>
      <c r="B132" s="1">
        <v>3436500</v>
      </c>
      <c r="D132" s="1">
        <v>2682041</v>
      </c>
      <c r="E132" s="1">
        <v>2682041</v>
      </c>
    </row>
    <row r="133" spans="1:5" x14ac:dyDescent="0.25">
      <c r="A133" s="1">
        <v>1634</v>
      </c>
      <c r="B133" s="1">
        <v>3049578</v>
      </c>
      <c r="D133" s="1">
        <v>2034487</v>
      </c>
      <c r="E133" s="1">
        <v>2034487</v>
      </c>
    </row>
    <row r="134" spans="1:5" x14ac:dyDescent="0.25">
      <c r="A134" s="1">
        <v>1635</v>
      </c>
      <c r="B134" s="1">
        <v>0</v>
      </c>
      <c r="D134" s="1">
        <v>20</v>
      </c>
      <c r="E134" s="1">
        <v>0</v>
      </c>
    </row>
    <row r="135" spans="1:5" x14ac:dyDescent="0.25">
      <c r="A135" s="1">
        <v>1636</v>
      </c>
      <c r="B135" s="1">
        <v>320189</v>
      </c>
      <c r="D135" s="1">
        <v>197283</v>
      </c>
      <c r="E135" s="1">
        <v>197283</v>
      </c>
    </row>
    <row r="136" spans="1:5" x14ac:dyDescent="0.25">
      <c r="A136" s="1">
        <v>1637</v>
      </c>
      <c r="B136" s="1">
        <v>13902432</v>
      </c>
      <c r="D136" s="1">
        <v>8963241</v>
      </c>
      <c r="E136" s="1">
        <v>8963241</v>
      </c>
    </row>
    <row r="137" spans="1:5" x14ac:dyDescent="0.25">
      <c r="A137" s="1">
        <v>1638</v>
      </c>
      <c r="B137" s="1">
        <v>10458820</v>
      </c>
      <c r="D137" s="1">
        <v>6417067</v>
      </c>
      <c r="E137" s="1">
        <v>6417050</v>
      </c>
    </row>
    <row r="138" spans="1:5" x14ac:dyDescent="0.25">
      <c r="A138" s="1">
        <v>1639</v>
      </c>
      <c r="B138" s="1">
        <v>-799780</v>
      </c>
      <c r="D138" s="1">
        <v>7068819</v>
      </c>
      <c r="E138" s="1">
        <v>7022444</v>
      </c>
    </row>
    <row r="139" spans="1:5" x14ac:dyDescent="0.25">
      <c r="A139" s="1">
        <v>1640</v>
      </c>
      <c r="B139" s="1">
        <v>-18607</v>
      </c>
      <c r="D139" s="1">
        <v>135790</v>
      </c>
      <c r="E139" s="1">
        <v>90494</v>
      </c>
    </row>
    <row r="140" spans="1:5" x14ac:dyDescent="0.25">
      <c r="A140" s="1">
        <v>1641</v>
      </c>
      <c r="B140" s="1">
        <v>-418877</v>
      </c>
      <c r="D140" s="1">
        <v>3962854</v>
      </c>
      <c r="E140" s="1">
        <v>3961775</v>
      </c>
    </row>
    <row r="141" spans="1:5" x14ac:dyDescent="0.25">
      <c r="A141" s="1">
        <v>1642</v>
      </c>
      <c r="B141" s="1">
        <v>-42843</v>
      </c>
      <c r="D141" s="1">
        <v>145672</v>
      </c>
      <c r="E141" s="1">
        <v>145672</v>
      </c>
    </row>
    <row r="142" spans="1:5" x14ac:dyDescent="0.25">
      <c r="A142" s="1">
        <v>1643</v>
      </c>
      <c r="B142" s="1">
        <v>-2</v>
      </c>
      <c r="D142" s="1">
        <v>0</v>
      </c>
      <c r="E142" s="1">
        <v>0</v>
      </c>
    </row>
    <row r="143" spans="1:5" x14ac:dyDescent="0.25">
      <c r="A143" s="1">
        <v>1644</v>
      </c>
      <c r="B143" s="1">
        <v>-723</v>
      </c>
      <c r="D143" s="1">
        <v>4486</v>
      </c>
      <c r="E143" s="1">
        <v>4486</v>
      </c>
    </row>
    <row r="144" spans="1:5" x14ac:dyDescent="0.25">
      <c r="A144" s="1">
        <v>1645</v>
      </c>
      <c r="B144" s="1">
        <v>-193668</v>
      </c>
      <c r="D144" s="1">
        <v>1776020</v>
      </c>
      <c r="E144" s="1">
        <v>1776020</v>
      </c>
    </row>
    <row r="145" spans="1:5" x14ac:dyDescent="0.25">
      <c r="A145" s="1">
        <v>1646</v>
      </c>
      <c r="B145" s="1">
        <v>-61153</v>
      </c>
      <c r="D145" s="1">
        <v>631228</v>
      </c>
      <c r="E145" s="1">
        <v>631228</v>
      </c>
    </row>
    <row r="146" spans="1:5" x14ac:dyDescent="0.25">
      <c r="A146" s="1">
        <v>1648</v>
      </c>
      <c r="B146" s="1">
        <v>-63907</v>
      </c>
      <c r="D146" s="1">
        <v>412769</v>
      </c>
      <c r="E146" s="1">
        <v>412769</v>
      </c>
    </row>
    <row r="147" spans="1:5" x14ac:dyDescent="0.25">
      <c r="A147" s="1">
        <v>1720</v>
      </c>
      <c r="B147" s="1">
        <v>7312437348</v>
      </c>
      <c r="C147" s="1">
        <v>7126352340</v>
      </c>
      <c r="D147" s="1">
        <v>146695999</v>
      </c>
      <c r="E147" s="1">
        <v>3502473</v>
      </c>
    </row>
    <row r="148" spans="1:5" x14ac:dyDescent="0.25">
      <c r="A148" s="1">
        <v>1730</v>
      </c>
      <c r="B148" s="1">
        <v>6561143135</v>
      </c>
      <c r="C148" s="1">
        <v>6387604403</v>
      </c>
      <c r="D148" s="1">
        <v>131895625</v>
      </c>
      <c r="E148" s="1">
        <v>3490667</v>
      </c>
    </row>
    <row r="149" spans="1:5" x14ac:dyDescent="0.25">
      <c r="A149" s="1">
        <v>1740</v>
      </c>
      <c r="B149" s="1">
        <v>6246807394</v>
      </c>
      <c r="C149" s="1">
        <v>6212887486</v>
      </c>
    </row>
    <row r="150" spans="1:5" x14ac:dyDescent="0.25">
      <c r="A150" s="1">
        <v>1745</v>
      </c>
      <c r="B150" s="1">
        <v>5071833588</v>
      </c>
      <c r="C150" s="1">
        <v>5037759214</v>
      </c>
    </row>
    <row r="151" spans="1:5" x14ac:dyDescent="0.25">
      <c r="A151" s="1">
        <v>1750</v>
      </c>
      <c r="B151" s="1">
        <v>873757913</v>
      </c>
      <c r="C151" s="1">
        <v>874260357</v>
      </c>
    </row>
    <row r="152" spans="1:5" x14ac:dyDescent="0.25">
      <c r="A152" s="1">
        <v>1755</v>
      </c>
      <c r="B152" s="1">
        <v>301215893</v>
      </c>
      <c r="C152" s="1">
        <v>300867915</v>
      </c>
    </row>
    <row r="153" spans="1:5" x14ac:dyDescent="0.25">
      <c r="A153" s="1">
        <v>1760</v>
      </c>
      <c r="B153" s="1">
        <v>15576650</v>
      </c>
      <c r="D153" s="1">
        <v>14377235</v>
      </c>
      <c r="E153" s="1">
        <v>1438688</v>
      </c>
    </row>
    <row r="154" spans="1:5" x14ac:dyDescent="0.25">
      <c r="A154" s="1">
        <v>1761</v>
      </c>
      <c r="B154" s="1">
        <v>22656270</v>
      </c>
      <c r="C154" s="1">
        <v>10421884</v>
      </c>
      <c r="D154" s="1">
        <v>12234386</v>
      </c>
      <c r="E154" s="1">
        <v>0</v>
      </c>
    </row>
    <row r="155" spans="1:5" x14ac:dyDescent="0.25">
      <c r="A155" s="1">
        <v>1762</v>
      </c>
      <c r="B155" s="1">
        <v>38140052</v>
      </c>
      <c r="C155" s="1">
        <v>30989818</v>
      </c>
      <c r="D155" s="1">
        <v>6347312</v>
      </c>
      <c r="E155" s="1">
        <v>27048</v>
      </c>
    </row>
    <row r="156" spans="1:5" x14ac:dyDescent="0.25">
      <c r="A156" s="1">
        <v>1763</v>
      </c>
      <c r="B156" s="1">
        <v>4389851</v>
      </c>
      <c r="C156" s="1">
        <v>3641076</v>
      </c>
      <c r="D156" s="1">
        <v>745763</v>
      </c>
      <c r="E156" s="1">
        <v>0</v>
      </c>
    </row>
    <row r="157" spans="1:5" x14ac:dyDescent="0.25">
      <c r="A157" s="1">
        <v>1764</v>
      </c>
      <c r="B157" s="1">
        <v>47602238</v>
      </c>
      <c r="C157" s="1">
        <v>39523099</v>
      </c>
      <c r="D157" s="1">
        <v>8095093</v>
      </c>
      <c r="E157" s="1">
        <v>0</v>
      </c>
    </row>
    <row r="158" spans="1:5" x14ac:dyDescent="0.25">
      <c r="A158" s="1">
        <v>1765</v>
      </c>
      <c r="B158" s="1">
        <v>27710455</v>
      </c>
      <c r="C158" s="1">
        <v>18720030</v>
      </c>
      <c r="D158" s="1">
        <v>8022869</v>
      </c>
      <c r="E158" s="1">
        <v>0</v>
      </c>
    </row>
    <row r="159" spans="1:5" x14ac:dyDescent="0.25">
      <c r="A159" s="1">
        <v>1766</v>
      </c>
      <c r="B159" s="1">
        <v>9423477</v>
      </c>
      <c r="C159" s="1">
        <v>7099334</v>
      </c>
      <c r="D159" s="1">
        <v>1454080</v>
      </c>
      <c r="E159" s="1">
        <v>0</v>
      </c>
    </row>
    <row r="160" spans="1:5" x14ac:dyDescent="0.25">
      <c r="A160" s="1">
        <v>1767</v>
      </c>
      <c r="B160" s="1">
        <v>3203570</v>
      </c>
      <c r="C160" s="1">
        <v>2658963</v>
      </c>
      <c r="D160" s="1">
        <v>544607</v>
      </c>
      <c r="E160" s="1">
        <v>0</v>
      </c>
    </row>
    <row r="161" spans="1:5" x14ac:dyDescent="0.25">
      <c r="A161" s="1">
        <v>1768</v>
      </c>
      <c r="B161" s="1">
        <v>204817</v>
      </c>
      <c r="C161" s="1">
        <v>169998</v>
      </c>
      <c r="D161" s="1">
        <v>34819</v>
      </c>
      <c r="E161" s="1">
        <v>0</v>
      </c>
    </row>
    <row r="162" spans="1:5" x14ac:dyDescent="0.25">
      <c r="A162" s="1">
        <v>1769</v>
      </c>
      <c r="B162" s="1">
        <v>289322</v>
      </c>
      <c r="C162" s="1">
        <v>240137</v>
      </c>
      <c r="D162" s="1">
        <v>49185</v>
      </c>
      <c r="E162" s="1">
        <v>0</v>
      </c>
    </row>
    <row r="163" spans="1:5" x14ac:dyDescent="0.25">
      <c r="A163" s="1">
        <v>1770</v>
      </c>
      <c r="B163" s="1">
        <v>61868947</v>
      </c>
      <c r="C163" s="1">
        <v>24118483</v>
      </c>
      <c r="D163" s="1">
        <v>36177725</v>
      </c>
      <c r="E163" s="1">
        <v>1184459</v>
      </c>
    </row>
    <row r="164" spans="1:5" x14ac:dyDescent="0.25">
      <c r="A164" s="1">
        <v>1785</v>
      </c>
      <c r="B164" s="1">
        <v>21339377</v>
      </c>
      <c r="D164" s="1">
        <v>21270577</v>
      </c>
      <c r="E164" s="1">
        <v>0</v>
      </c>
    </row>
    <row r="165" spans="1:5" x14ac:dyDescent="0.25">
      <c r="A165" s="1">
        <v>1788</v>
      </c>
      <c r="B165" s="1">
        <v>29758802</v>
      </c>
      <c r="C165" s="1">
        <v>11532133</v>
      </c>
      <c r="D165" s="1">
        <v>17298198</v>
      </c>
      <c r="E165" s="1">
        <v>313195</v>
      </c>
    </row>
    <row r="166" spans="1:5" x14ac:dyDescent="0.25">
      <c r="A166" s="1">
        <v>1791</v>
      </c>
      <c r="B166" s="1">
        <v>32171913</v>
      </c>
      <c r="C166" s="1">
        <v>25601962</v>
      </c>
      <c r="D166" s="1">
        <v>5243776</v>
      </c>
      <c r="E166" s="1">
        <v>527277</v>
      </c>
    </row>
    <row r="167" spans="1:5" x14ac:dyDescent="0.25">
      <c r="A167" s="1">
        <v>1792</v>
      </c>
      <c r="B167" s="1">
        <v>28824091</v>
      </c>
      <c r="C167" s="1">
        <v>27571818</v>
      </c>
      <c r="D167" s="1">
        <v>1252273</v>
      </c>
      <c r="E167" s="1">
        <v>0</v>
      </c>
    </row>
    <row r="168" spans="1:5" x14ac:dyDescent="0.25">
      <c r="A168" s="1">
        <v>1796</v>
      </c>
      <c r="B168" s="1">
        <v>3778628</v>
      </c>
      <c r="C168" s="1">
        <v>3778628</v>
      </c>
    </row>
    <row r="169" spans="1:5" x14ac:dyDescent="0.25">
      <c r="A169" s="1">
        <v>1801</v>
      </c>
      <c r="B169" s="1">
        <v>25045463</v>
      </c>
      <c r="C169" s="1">
        <v>23793190</v>
      </c>
      <c r="D169" s="1">
        <v>1252273</v>
      </c>
      <c r="E169" s="1">
        <v>0</v>
      </c>
    </row>
    <row r="170" spans="1:5" x14ac:dyDescent="0.25">
      <c r="A170" s="1">
        <v>1805</v>
      </c>
      <c r="B170" s="1">
        <v>0</v>
      </c>
      <c r="C170" s="1">
        <v>0</v>
      </c>
    </row>
    <row r="171" spans="1:5" x14ac:dyDescent="0.25">
      <c r="A171" s="1">
        <v>1810</v>
      </c>
      <c r="B171" s="1">
        <v>4131877</v>
      </c>
      <c r="C171" s="1">
        <v>3731883</v>
      </c>
    </row>
    <row r="172" spans="1:5" x14ac:dyDescent="0.25">
      <c r="A172" s="1">
        <v>1820</v>
      </c>
      <c r="B172" s="1">
        <v>16621647</v>
      </c>
      <c r="C172" s="1">
        <v>3297397</v>
      </c>
      <c r="D172" s="1">
        <v>13548101</v>
      </c>
      <c r="E172" s="1">
        <v>11806</v>
      </c>
    </row>
    <row r="173" spans="1:5" x14ac:dyDescent="0.25">
      <c r="A173" s="1">
        <v>1825</v>
      </c>
      <c r="B173" s="1">
        <v>272650</v>
      </c>
      <c r="D173" s="1">
        <v>358478</v>
      </c>
      <c r="E173" s="1">
        <v>11677</v>
      </c>
    </row>
    <row r="174" spans="1:5" x14ac:dyDescent="0.25">
      <c r="A174" s="1">
        <v>1830</v>
      </c>
      <c r="B174" s="1">
        <v>15232971</v>
      </c>
      <c r="C174" s="1">
        <v>3068722</v>
      </c>
      <c r="D174" s="1">
        <v>12274904</v>
      </c>
      <c r="E174" s="1">
        <v>0</v>
      </c>
    </row>
    <row r="175" spans="1:5" x14ac:dyDescent="0.25">
      <c r="A175" s="1">
        <v>1835</v>
      </c>
      <c r="B175" s="1">
        <v>1116026</v>
      </c>
      <c r="C175" s="1">
        <v>228675</v>
      </c>
      <c r="D175" s="1">
        <v>914719</v>
      </c>
      <c r="E175" s="1">
        <v>129</v>
      </c>
    </row>
    <row r="176" spans="1:5" x14ac:dyDescent="0.25">
      <c r="A176" s="1">
        <v>1836</v>
      </c>
      <c r="B176" s="1">
        <v>701716598</v>
      </c>
      <c r="C176" s="1">
        <v>704146839</v>
      </c>
    </row>
    <row r="177" spans="1:5" x14ac:dyDescent="0.25">
      <c r="A177" s="1">
        <v>1837</v>
      </c>
      <c r="B177" s="1">
        <v>37621458</v>
      </c>
      <c r="C177" s="1">
        <v>33025944</v>
      </c>
    </row>
    <row r="178" spans="1:5" x14ac:dyDescent="0.25">
      <c r="A178" s="1">
        <v>1838</v>
      </c>
      <c r="B178" s="1">
        <v>117192091</v>
      </c>
      <c r="C178" s="1">
        <v>115982311</v>
      </c>
    </row>
    <row r="179" spans="1:5" x14ac:dyDescent="0.25">
      <c r="A179" s="1">
        <v>1839</v>
      </c>
      <c r="B179" s="1">
        <v>55705668</v>
      </c>
      <c r="C179" s="1">
        <v>55836221</v>
      </c>
    </row>
    <row r="180" spans="1:5" x14ac:dyDescent="0.25">
      <c r="A180" s="1">
        <v>1840</v>
      </c>
      <c r="B180" s="1">
        <v>35226586</v>
      </c>
      <c r="C180" s="1">
        <v>35195966</v>
      </c>
    </row>
    <row r="181" spans="1:5" x14ac:dyDescent="0.25">
      <c r="A181" s="1">
        <v>1842</v>
      </c>
      <c r="B181" s="1">
        <v>0</v>
      </c>
      <c r="C181" s="1">
        <v>0</v>
      </c>
    </row>
    <row r="182" spans="1:5" x14ac:dyDescent="0.25">
      <c r="A182" s="1">
        <v>1843</v>
      </c>
      <c r="B182" s="1">
        <v>455970795</v>
      </c>
      <c r="C182" s="1">
        <v>464106397</v>
      </c>
    </row>
    <row r="183" spans="1:5" x14ac:dyDescent="0.25">
      <c r="A183" s="1">
        <v>1845</v>
      </c>
      <c r="C183" s="1">
        <v>10740781</v>
      </c>
      <c r="D183" s="1">
        <v>17563370</v>
      </c>
      <c r="E183" s="1">
        <v>14905173</v>
      </c>
    </row>
    <row r="184" spans="1:5" x14ac:dyDescent="0.25">
      <c r="A184" s="1">
        <v>1850</v>
      </c>
      <c r="C184" s="1">
        <v>10283519</v>
      </c>
    </row>
    <row r="185" spans="1:5" x14ac:dyDescent="0.25">
      <c r="A185" s="1">
        <v>1871</v>
      </c>
      <c r="C185" s="1">
        <v>4197</v>
      </c>
      <c r="D185" s="1">
        <v>0</v>
      </c>
      <c r="E185" s="1">
        <v>0</v>
      </c>
    </row>
    <row r="186" spans="1:5" x14ac:dyDescent="0.25">
      <c r="A186" s="1">
        <v>1890</v>
      </c>
      <c r="C186" s="1">
        <v>125844</v>
      </c>
      <c r="D186" s="1">
        <v>17546880</v>
      </c>
      <c r="E186" s="1">
        <v>14904788</v>
      </c>
    </row>
    <row r="187" spans="1:5" x14ac:dyDescent="0.25">
      <c r="A187" s="1">
        <v>1900</v>
      </c>
      <c r="D187" s="1">
        <v>17546880</v>
      </c>
      <c r="E187" s="1">
        <v>14904788</v>
      </c>
    </row>
    <row r="188" spans="1:5" x14ac:dyDescent="0.25">
      <c r="A188" s="1">
        <v>1910</v>
      </c>
      <c r="C188" s="1">
        <v>125844</v>
      </c>
    </row>
    <row r="189" spans="1:5" x14ac:dyDescent="0.25">
      <c r="A189" s="1">
        <v>1920</v>
      </c>
      <c r="C189" s="1">
        <v>217342</v>
      </c>
      <c r="D189" s="1">
        <v>0</v>
      </c>
      <c r="E189" s="1">
        <v>0</v>
      </c>
    </row>
    <row r="190" spans="1:5" x14ac:dyDescent="0.25">
      <c r="A190" s="1">
        <v>1930</v>
      </c>
      <c r="C190" s="1">
        <v>264</v>
      </c>
    </row>
    <row r="191" spans="1:5" x14ac:dyDescent="0.25">
      <c r="A191" s="1">
        <v>1940</v>
      </c>
      <c r="C191" s="1">
        <v>1415</v>
      </c>
    </row>
    <row r="192" spans="1:5" x14ac:dyDescent="0.25">
      <c r="A192" s="1">
        <v>1950</v>
      </c>
      <c r="C192" s="1">
        <v>49997</v>
      </c>
    </row>
    <row r="193" spans="1:5" x14ac:dyDescent="0.25">
      <c r="A193" s="1">
        <v>1951</v>
      </c>
      <c r="C193" s="1">
        <v>56153</v>
      </c>
      <c r="D193" s="1">
        <v>16490</v>
      </c>
      <c r="E193" s="1">
        <v>385</v>
      </c>
    </row>
    <row r="194" spans="1:5" x14ac:dyDescent="0.25">
      <c r="A194" s="1">
        <v>1952</v>
      </c>
      <c r="C194" s="1">
        <v>2050</v>
      </c>
    </row>
    <row r="195" spans="1:5" x14ac:dyDescent="0.25">
      <c r="A195" s="1">
        <v>1970</v>
      </c>
      <c r="B195" s="1">
        <v>106205</v>
      </c>
      <c r="C195" s="1">
        <v>17</v>
      </c>
      <c r="D195" s="1">
        <v>132043</v>
      </c>
      <c r="E195" s="1">
        <v>60670</v>
      </c>
    </row>
    <row r="196" spans="1:5" x14ac:dyDescent="0.25">
      <c r="A196" s="1">
        <v>1980</v>
      </c>
      <c r="B196" s="1">
        <v>-1</v>
      </c>
      <c r="D196" s="1">
        <v>117</v>
      </c>
      <c r="E196" s="1">
        <v>338</v>
      </c>
    </row>
    <row r="197" spans="1:5" x14ac:dyDescent="0.25">
      <c r="A197" s="1">
        <v>1982</v>
      </c>
      <c r="B197" s="1">
        <v>0</v>
      </c>
      <c r="D197" s="1">
        <v>-3</v>
      </c>
      <c r="E197" s="1">
        <v>0</v>
      </c>
    </row>
    <row r="198" spans="1:5" x14ac:dyDescent="0.25">
      <c r="A198" s="1">
        <v>1983</v>
      </c>
      <c r="B198" s="1">
        <v>-2</v>
      </c>
      <c r="D198" s="1">
        <v>-546</v>
      </c>
      <c r="E198" s="1">
        <v>321</v>
      </c>
    </row>
    <row r="199" spans="1:5" x14ac:dyDescent="0.25">
      <c r="A199" s="1">
        <v>1984</v>
      </c>
      <c r="B199" s="1">
        <v>0</v>
      </c>
      <c r="D199" s="1">
        <v>191</v>
      </c>
      <c r="E199" s="1">
        <v>0</v>
      </c>
    </row>
    <row r="200" spans="1:5" x14ac:dyDescent="0.25">
      <c r="A200" s="1">
        <v>1985</v>
      </c>
      <c r="B200" s="1">
        <v>0</v>
      </c>
      <c r="D200" s="1">
        <v>0</v>
      </c>
      <c r="E200" s="1">
        <v>0</v>
      </c>
    </row>
    <row r="201" spans="1:5" x14ac:dyDescent="0.25">
      <c r="A201" s="1">
        <v>1987</v>
      </c>
      <c r="B201" s="1">
        <v>0</v>
      </c>
      <c r="D201" s="1">
        <v>19</v>
      </c>
      <c r="E201" s="1">
        <v>20</v>
      </c>
    </row>
    <row r="202" spans="1:5" x14ac:dyDescent="0.25">
      <c r="A202" s="1">
        <v>1988</v>
      </c>
      <c r="B202" s="1">
        <v>1</v>
      </c>
      <c r="D202" s="1">
        <v>456</v>
      </c>
      <c r="E202" s="1">
        <v>-3</v>
      </c>
    </row>
    <row r="203" spans="1:5" x14ac:dyDescent="0.25">
      <c r="A203" s="1">
        <v>1995</v>
      </c>
      <c r="B203" s="1">
        <v>0</v>
      </c>
      <c r="C203" s="1">
        <v>0</v>
      </c>
    </row>
    <row r="204" spans="1:5" x14ac:dyDescent="0.25">
      <c r="A204" s="1">
        <v>2010</v>
      </c>
      <c r="B204" s="1">
        <v>-15</v>
      </c>
      <c r="C204" s="1">
        <v>-111</v>
      </c>
      <c r="D204" s="1">
        <v>-519</v>
      </c>
      <c r="E204" s="1">
        <v>-479</v>
      </c>
    </row>
    <row r="205" spans="1:5" x14ac:dyDescent="0.25">
      <c r="A205" s="1">
        <v>2030</v>
      </c>
      <c r="B205" s="1">
        <v>-13</v>
      </c>
      <c r="C205" s="1">
        <v>-3</v>
      </c>
      <c r="D205" s="1">
        <v>-521</v>
      </c>
      <c r="E205" s="1">
        <v>-479</v>
      </c>
    </row>
    <row r="206" spans="1:5" x14ac:dyDescent="0.25">
      <c r="A206" s="1">
        <v>2035</v>
      </c>
      <c r="B206" s="1">
        <v>0</v>
      </c>
      <c r="D206" s="1">
        <v>-510</v>
      </c>
      <c r="E206" s="1">
        <v>-479</v>
      </c>
    </row>
    <row r="207" spans="1:5" x14ac:dyDescent="0.25">
      <c r="A207" s="1">
        <v>2038</v>
      </c>
      <c r="B207" s="1">
        <v>0</v>
      </c>
      <c r="D207" s="1">
        <v>-35</v>
      </c>
      <c r="E207" s="1">
        <v>0</v>
      </c>
    </row>
    <row r="208" spans="1:5" x14ac:dyDescent="0.25">
      <c r="A208" s="1">
        <v>2039</v>
      </c>
      <c r="B208" s="1">
        <v>0</v>
      </c>
      <c r="D208" s="1">
        <v>-475</v>
      </c>
      <c r="E208" s="1">
        <v>-479</v>
      </c>
    </row>
    <row r="209" spans="1:5" x14ac:dyDescent="0.25">
      <c r="A209" s="1">
        <v>2040</v>
      </c>
      <c r="B209" s="1">
        <v>0</v>
      </c>
      <c r="D209" s="1">
        <v>0</v>
      </c>
      <c r="E209" s="1">
        <v>0</v>
      </c>
    </row>
    <row r="210" spans="1:5" x14ac:dyDescent="0.25">
      <c r="A210" s="1">
        <v>2041</v>
      </c>
      <c r="B210" s="1">
        <v>0</v>
      </c>
      <c r="D210" s="1">
        <v>0</v>
      </c>
      <c r="E210" s="1">
        <v>0</v>
      </c>
    </row>
    <row r="211" spans="1:5" x14ac:dyDescent="0.25">
      <c r="A211" s="1">
        <v>2042</v>
      </c>
      <c r="B211" s="1">
        <v>0</v>
      </c>
      <c r="C211" s="1">
        <v>-2</v>
      </c>
      <c r="D211" s="1">
        <v>-4</v>
      </c>
      <c r="E211" s="1">
        <v>0</v>
      </c>
    </row>
    <row r="212" spans="1:5" x14ac:dyDescent="0.25">
      <c r="A212" s="1">
        <v>2045</v>
      </c>
      <c r="B212" s="1">
        <v>-13</v>
      </c>
      <c r="C212" s="1">
        <v>-1</v>
      </c>
      <c r="D212" s="1">
        <v>-7</v>
      </c>
      <c r="E212" s="1">
        <v>0</v>
      </c>
    </row>
    <row r="213" spans="1:5" x14ac:dyDescent="0.25">
      <c r="A213" s="1">
        <v>2055</v>
      </c>
      <c r="B213" s="1">
        <v>0</v>
      </c>
      <c r="C213" s="1">
        <v>0</v>
      </c>
      <c r="D213" s="1">
        <v>0</v>
      </c>
      <c r="E213" s="1">
        <v>0</v>
      </c>
    </row>
    <row r="214" spans="1:5" x14ac:dyDescent="0.25">
      <c r="A214" s="1">
        <v>2090</v>
      </c>
      <c r="B214" s="1">
        <v>-2</v>
      </c>
      <c r="C214" s="1">
        <v>0</v>
      </c>
      <c r="D214" s="1">
        <v>0</v>
      </c>
      <c r="E214" s="1">
        <v>0</v>
      </c>
    </row>
    <row r="215" spans="1:5" x14ac:dyDescent="0.25">
      <c r="A215" s="1">
        <v>2095</v>
      </c>
      <c r="B215" s="1">
        <v>-2</v>
      </c>
      <c r="C215" s="1">
        <v>0</v>
      </c>
      <c r="D215" s="1">
        <v>0</v>
      </c>
      <c r="E215" s="1">
        <v>0</v>
      </c>
    </row>
    <row r="216" spans="1:5" x14ac:dyDescent="0.25">
      <c r="A216" s="1">
        <v>2100</v>
      </c>
      <c r="B216" s="1">
        <v>0</v>
      </c>
      <c r="C216" s="1">
        <v>0</v>
      </c>
      <c r="D216" s="1">
        <v>0</v>
      </c>
      <c r="E216" s="1">
        <v>0</v>
      </c>
    </row>
    <row r="217" spans="1:5" x14ac:dyDescent="0.25">
      <c r="A217" s="1">
        <v>2115</v>
      </c>
      <c r="B217" s="1">
        <v>0</v>
      </c>
      <c r="C217" s="1">
        <v>0</v>
      </c>
    </row>
    <row r="218" spans="1:5" x14ac:dyDescent="0.25">
      <c r="A218" s="1">
        <v>2130</v>
      </c>
      <c r="C218" s="1">
        <v>-99</v>
      </c>
      <c r="D218" s="1">
        <v>2</v>
      </c>
      <c r="E218" s="1">
        <v>0</v>
      </c>
    </row>
    <row r="219" spans="1:5" x14ac:dyDescent="0.25">
      <c r="A219" s="1">
        <v>2135</v>
      </c>
      <c r="C219" s="1">
        <v>-99</v>
      </c>
    </row>
    <row r="220" spans="1:5" x14ac:dyDescent="0.25">
      <c r="A220" s="1">
        <v>2140</v>
      </c>
      <c r="D220" s="1">
        <v>14</v>
      </c>
      <c r="E220" s="1">
        <v>0</v>
      </c>
    </row>
    <row r="221" spans="1:5" x14ac:dyDescent="0.25">
      <c r="A221" s="1">
        <v>2145</v>
      </c>
      <c r="D221" s="1">
        <v>-12</v>
      </c>
      <c r="E221" s="1">
        <v>0</v>
      </c>
    </row>
    <row r="222" spans="1:5" x14ac:dyDescent="0.25">
      <c r="A222" s="1">
        <v>2146</v>
      </c>
      <c r="B222" s="1">
        <v>0</v>
      </c>
      <c r="C222" s="1">
        <v>-9</v>
      </c>
    </row>
    <row r="223" spans="1:5" x14ac:dyDescent="0.25">
      <c r="A223" s="1">
        <v>2147</v>
      </c>
      <c r="B223" s="1">
        <v>0</v>
      </c>
      <c r="C223" s="1">
        <v>-11</v>
      </c>
    </row>
    <row r="224" spans="1:5" x14ac:dyDescent="0.25">
      <c r="A224" s="1">
        <v>2148</v>
      </c>
      <c r="B224" s="1">
        <v>0</v>
      </c>
      <c r="C224" s="1">
        <v>2</v>
      </c>
    </row>
    <row r="225" spans="1:5" x14ac:dyDescent="0.25">
      <c r="A225" s="1">
        <v>2150</v>
      </c>
      <c r="B225" s="1">
        <v>106565</v>
      </c>
      <c r="D225" s="1">
        <v>118167</v>
      </c>
      <c r="E225" s="1">
        <v>57785</v>
      </c>
    </row>
    <row r="226" spans="1:5" x14ac:dyDescent="0.25">
      <c r="A226" s="1">
        <v>2155</v>
      </c>
      <c r="B226" s="1">
        <v>105764</v>
      </c>
      <c r="D226" s="1">
        <v>105698</v>
      </c>
      <c r="E226" s="1">
        <v>49504</v>
      </c>
    </row>
    <row r="227" spans="1:5" x14ac:dyDescent="0.25">
      <c r="A227" s="1">
        <v>2160</v>
      </c>
      <c r="B227" s="1">
        <v>-6</v>
      </c>
      <c r="D227" s="1">
        <v>150</v>
      </c>
      <c r="E227" s="1">
        <v>0</v>
      </c>
    </row>
    <row r="228" spans="1:5" x14ac:dyDescent="0.25">
      <c r="A228" s="1">
        <v>2165</v>
      </c>
      <c r="B228" s="1">
        <v>-1</v>
      </c>
      <c r="D228" s="1">
        <v>2217</v>
      </c>
      <c r="E228" s="1">
        <v>0</v>
      </c>
    </row>
    <row r="229" spans="1:5" x14ac:dyDescent="0.25">
      <c r="A229" s="1">
        <v>2170</v>
      </c>
      <c r="B229" s="1">
        <v>0</v>
      </c>
      <c r="D229" s="1">
        <v>-212</v>
      </c>
      <c r="E229" s="1">
        <v>0</v>
      </c>
    </row>
    <row r="230" spans="1:5" x14ac:dyDescent="0.25">
      <c r="A230" s="1">
        <v>2175</v>
      </c>
      <c r="B230" s="1">
        <v>808</v>
      </c>
      <c r="D230" s="1">
        <v>10314</v>
      </c>
      <c r="E230" s="1">
        <v>8281</v>
      </c>
    </row>
    <row r="231" spans="1:5" x14ac:dyDescent="0.25">
      <c r="A231" s="1">
        <v>2180</v>
      </c>
      <c r="B231" s="1">
        <v>0</v>
      </c>
      <c r="D231" s="1">
        <v>2033</v>
      </c>
      <c r="E231" s="1">
        <v>0</v>
      </c>
    </row>
    <row r="232" spans="1:5" x14ac:dyDescent="0.25">
      <c r="A232" s="1">
        <v>2182</v>
      </c>
      <c r="B232" s="1">
        <v>0</v>
      </c>
      <c r="D232" s="1">
        <v>6115</v>
      </c>
      <c r="E232" s="1">
        <v>6115</v>
      </c>
    </row>
    <row r="233" spans="1:5" x14ac:dyDescent="0.25">
      <c r="A233" s="1">
        <v>2183</v>
      </c>
      <c r="B233" s="1">
        <v>734</v>
      </c>
      <c r="D233" s="1">
        <v>112</v>
      </c>
      <c r="E233" s="1">
        <v>112</v>
      </c>
    </row>
    <row r="234" spans="1:5" x14ac:dyDescent="0.25">
      <c r="A234" s="1">
        <v>2184</v>
      </c>
      <c r="B234" s="1">
        <v>0</v>
      </c>
      <c r="D234" s="1">
        <v>71</v>
      </c>
      <c r="E234" s="1">
        <v>71</v>
      </c>
    </row>
    <row r="235" spans="1:5" x14ac:dyDescent="0.25">
      <c r="A235" s="1">
        <v>2185</v>
      </c>
      <c r="B235" s="1">
        <v>74</v>
      </c>
      <c r="D235" s="1">
        <v>-28</v>
      </c>
      <c r="E235" s="1">
        <v>-28</v>
      </c>
    </row>
    <row r="236" spans="1:5" x14ac:dyDescent="0.25">
      <c r="A236" s="1">
        <v>2187</v>
      </c>
      <c r="B236" s="1">
        <v>0</v>
      </c>
      <c r="D236" s="1">
        <v>1623</v>
      </c>
      <c r="E236" s="1">
        <v>1623</v>
      </c>
    </row>
    <row r="237" spans="1:5" x14ac:dyDescent="0.25">
      <c r="A237" s="1">
        <v>2188</v>
      </c>
      <c r="B237" s="1">
        <v>0</v>
      </c>
      <c r="D237" s="1">
        <v>388</v>
      </c>
      <c r="E237" s="1">
        <v>388</v>
      </c>
    </row>
    <row r="238" spans="1:5" x14ac:dyDescent="0.25">
      <c r="A238" s="1">
        <v>2200</v>
      </c>
      <c r="B238" s="1">
        <v>24</v>
      </c>
      <c r="C238" s="1">
        <v>-1468</v>
      </c>
      <c r="D238" s="1">
        <v>14</v>
      </c>
      <c r="E238" s="1">
        <v>0</v>
      </c>
    </row>
    <row r="239" spans="1:5" x14ac:dyDescent="0.25">
      <c r="A239" s="1">
        <v>2210</v>
      </c>
      <c r="B239" s="1">
        <v>0</v>
      </c>
      <c r="C239" s="1">
        <v>39</v>
      </c>
    </row>
    <row r="240" spans="1:5" x14ac:dyDescent="0.25">
      <c r="A240" s="1">
        <v>2220</v>
      </c>
      <c r="B240" s="1">
        <v>0</v>
      </c>
      <c r="C240" s="1">
        <v>-7</v>
      </c>
    </row>
    <row r="241" spans="1:5" x14ac:dyDescent="0.25">
      <c r="A241" s="1">
        <v>2230</v>
      </c>
      <c r="B241" s="1">
        <v>0</v>
      </c>
      <c r="C241" s="1">
        <v>-3</v>
      </c>
    </row>
    <row r="242" spans="1:5" x14ac:dyDescent="0.25">
      <c r="A242" s="1">
        <v>2240</v>
      </c>
      <c r="B242" s="1">
        <v>0</v>
      </c>
      <c r="C242" s="1">
        <v>19</v>
      </c>
      <c r="D242" s="1">
        <v>14</v>
      </c>
      <c r="E242" s="1">
        <v>0</v>
      </c>
    </row>
    <row r="243" spans="1:5" x14ac:dyDescent="0.25">
      <c r="A243" s="1">
        <v>2250</v>
      </c>
      <c r="B243" s="1">
        <v>24</v>
      </c>
      <c r="C243" s="1">
        <v>-1516</v>
      </c>
    </row>
    <row r="244" spans="1:5" x14ac:dyDescent="0.25">
      <c r="A244" s="1">
        <v>2260</v>
      </c>
      <c r="B244" s="1">
        <v>-363</v>
      </c>
      <c r="D244" s="1">
        <v>945</v>
      </c>
      <c r="E244" s="1">
        <v>-490</v>
      </c>
    </row>
    <row r="245" spans="1:5" x14ac:dyDescent="0.25">
      <c r="A245" s="1">
        <v>2270</v>
      </c>
      <c r="B245" s="1">
        <v>-363</v>
      </c>
      <c r="D245" s="1">
        <v>693</v>
      </c>
      <c r="E245" s="1">
        <v>-487</v>
      </c>
    </row>
    <row r="246" spans="1:5" x14ac:dyDescent="0.25">
      <c r="A246" s="1">
        <v>2280</v>
      </c>
      <c r="B246" s="1">
        <v>0</v>
      </c>
      <c r="D246" s="1">
        <v>65</v>
      </c>
      <c r="E246" s="1">
        <v>-3</v>
      </c>
    </row>
    <row r="247" spans="1:5" x14ac:dyDescent="0.25">
      <c r="A247" s="1">
        <v>2290</v>
      </c>
      <c r="B247" s="1">
        <v>0</v>
      </c>
      <c r="D247" s="1">
        <v>187</v>
      </c>
      <c r="E247" s="1">
        <v>0</v>
      </c>
    </row>
    <row r="248" spans="1:5" x14ac:dyDescent="0.25">
      <c r="A248" s="1">
        <v>2300</v>
      </c>
      <c r="B248" s="1">
        <v>-5</v>
      </c>
      <c r="D248" s="1">
        <v>4130</v>
      </c>
      <c r="E248" s="1">
        <v>3516</v>
      </c>
    </row>
    <row r="249" spans="1:5" x14ac:dyDescent="0.25">
      <c r="A249" s="1">
        <v>2310</v>
      </c>
      <c r="B249" s="1">
        <v>-8</v>
      </c>
      <c r="D249" s="1">
        <v>384</v>
      </c>
      <c r="E249" s="1">
        <v>140</v>
      </c>
    </row>
    <row r="250" spans="1:5" x14ac:dyDescent="0.25">
      <c r="A250" s="1">
        <v>2312</v>
      </c>
      <c r="B250" s="1">
        <v>0</v>
      </c>
      <c r="D250" s="1">
        <v>244</v>
      </c>
      <c r="E250" s="1">
        <v>0</v>
      </c>
    </row>
    <row r="251" spans="1:5" x14ac:dyDescent="0.25">
      <c r="A251" s="1">
        <v>2313</v>
      </c>
      <c r="B251" s="1">
        <v>-8</v>
      </c>
      <c r="D251" s="1">
        <v>131</v>
      </c>
      <c r="E251" s="1">
        <v>131</v>
      </c>
    </row>
    <row r="252" spans="1:5" x14ac:dyDescent="0.25">
      <c r="A252" s="1">
        <v>2314</v>
      </c>
      <c r="B252" s="1">
        <v>0</v>
      </c>
      <c r="D252" s="1">
        <v>6</v>
      </c>
      <c r="E252" s="1">
        <v>6</v>
      </c>
    </row>
    <row r="253" spans="1:5" x14ac:dyDescent="0.25">
      <c r="A253" s="1">
        <v>2315</v>
      </c>
      <c r="B253" s="1">
        <v>0</v>
      </c>
      <c r="D253" s="1">
        <v>0</v>
      </c>
      <c r="E253" s="1">
        <v>0</v>
      </c>
    </row>
    <row r="254" spans="1:5" x14ac:dyDescent="0.25">
      <c r="A254" s="1">
        <v>2316</v>
      </c>
      <c r="B254" s="1">
        <v>0</v>
      </c>
      <c r="D254" s="1">
        <v>3</v>
      </c>
      <c r="E254" s="1">
        <v>3</v>
      </c>
    </row>
    <row r="255" spans="1:5" x14ac:dyDescent="0.25">
      <c r="A255" s="1">
        <v>2320</v>
      </c>
      <c r="B255" s="1">
        <v>0</v>
      </c>
      <c r="D255" s="1">
        <v>-111</v>
      </c>
      <c r="E255" s="1">
        <v>-111</v>
      </c>
    </row>
    <row r="256" spans="1:5" x14ac:dyDescent="0.25">
      <c r="A256" s="1">
        <v>2322</v>
      </c>
      <c r="B256" s="1">
        <v>0</v>
      </c>
      <c r="D256" s="1">
        <v>-111</v>
      </c>
      <c r="E256" s="1">
        <v>-111</v>
      </c>
    </row>
    <row r="257" spans="1:5" x14ac:dyDescent="0.25">
      <c r="A257" s="1">
        <v>2323</v>
      </c>
      <c r="B257" s="1">
        <v>0</v>
      </c>
      <c r="D257" s="1">
        <v>0</v>
      </c>
      <c r="E257" s="1">
        <v>0</v>
      </c>
    </row>
    <row r="258" spans="1:5" x14ac:dyDescent="0.25">
      <c r="A258" s="1">
        <v>2325</v>
      </c>
      <c r="B258" s="1">
        <v>0</v>
      </c>
      <c r="D258" s="1">
        <v>0</v>
      </c>
      <c r="E258" s="1">
        <v>0</v>
      </c>
    </row>
    <row r="259" spans="1:5" x14ac:dyDescent="0.25">
      <c r="A259" s="1">
        <v>2330</v>
      </c>
      <c r="B259" s="1">
        <v>3</v>
      </c>
      <c r="D259" s="1">
        <v>-445</v>
      </c>
      <c r="E259" s="1">
        <v>-446</v>
      </c>
    </row>
    <row r="260" spans="1:5" x14ac:dyDescent="0.25">
      <c r="A260" s="1">
        <v>2332</v>
      </c>
      <c r="B260" s="1">
        <v>0</v>
      </c>
      <c r="D260" s="1">
        <v>1</v>
      </c>
      <c r="E260" s="1">
        <v>0</v>
      </c>
    </row>
    <row r="261" spans="1:5" x14ac:dyDescent="0.25">
      <c r="A261" s="1">
        <v>2333</v>
      </c>
      <c r="B261" s="1">
        <v>0</v>
      </c>
      <c r="D261" s="1">
        <v>-375</v>
      </c>
      <c r="E261" s="1">
        <v>-375</v>
      </c>
    </row>
    <row r="262" spans="1:5" x14ac:dyDescent="0.25">
      <c r="A262" s="1">
        <v>2334</v>
      </c>
      <c r="B262" s="1">
        <v>0</v>
      </c>
      <c r="D262" s="1">
        <v>-29</v>
      </c>
      <c r="E262" s="1">
        <v>-29</v>
      </c>
    </row>
    <row r="263" spans="1:5" x14ac:dyDescent="0.25">
      <c r="A263" s="1">
        <v>2335</v>
      </c>
      <c r="B263" s="1">
        <v>0</v>
      </c>
      <c r="D263" s="1">
        <v>4</v>
      </c>
      <c r="E263" s="1">
        <v>4</v>
      </c>
    </row>
    <row r="264" spans="1:5" x14ac:dyDescent="0.25">
      <c r="A264" s="1">
        <v>2336</v>
      </c>
      <c r="B264" s="1">
        <v>3</v>
      </c>
      <c r="D264" s="1">
        <v>-46</v>
      </c>
      <c r="E264" s="1">
        <v>-46</v>
      </c>
    </row>
    <row r="265" spans="1:5" x14ac:dyDescent="0.25">
      <c r="A265" s="1">
        <v>2340</v>
      </c>
      <c r="D265" s="1">
        <v>0</v>
      </c>
      <c r="E265" s="1">
        <v>0</v>
      </c>
    </row>
    <row r="266" spans="1:5" x14ac:dyDescent="0.25">
      <c r="A266" s="1">
        <v>2342</v>
      </c>
      <c r="D266" s="1">
        <v>0</v>
      </c>
      <c r="E266" s="1">
        <v>0</v>
      </c>
    </row>
    <row r="267" spans="1:5" x14ac:dyDescent="0.25">
      <c r="A267" s="1">
        <v>2343</v>
      </c>
      <c r="D267" s="1">
        <v>0</v>
      </c>
      <c r="E267" s="1">
        <v>0</v>
      </c>
    </row>
    <row r="268" spans="1:5" x14ac:dyDescent="0.25">
      <c r="A268" s="1">
        <v>2344</v>
      </c>
      <c r="D268" s="1">
        <v>0</v>
      </c>
      <c r="E268" s="1">
        <v>0</v>
      </c>
    </row>
    <row r="269" spans="1:5" x14ac:dyDescent="0.25">
      <c r="A269" s="1">
        <v>2346</v>
      </c>
      <c r="D269" s="1">
        <v>0</v>
      </c>
      <c r="E269" s="1">
        <v>0</v>
      </c>
    </row>
    <row r="270" spans="1:5" x14ac:dyDescent="0.25">
      <c r="A270" s="1">
        <v>2350</v>
      </c>
      <c r="B270" s="1">
        <v>0</v>
      </c>
      <c r="D270" s="1">
        <v>4302</v>
      </c>
      <c r="E270" s="1">
        <v>3933</v>
      </c>
    </row>
    <row r="271" spans="1:5" x14ac:dyDescent="0.25">
      <c r="A271" s="1">
        <v>2352</v>
      </c>
      <c r="B271" s="1">
        <v>0</v>
      </c>
      <c r="D271" s="1">
        <v>369</v>
      </c>
      <c r="E271" s="1">
        <v>0</v>
      </c>
    </row>
    <row r="272" spans="1:5" x14ac:dyDescent="0.25">
      <c r="A272" s="1">
        <v>2354</v>
      </c>
      <c r="B272" s="1">
        <v>0</v>
      </c>
      <c r="D272" s="1">
        <v>3722</v>
      </c>
      <c r="E272" s="1">
        <v>3722</v>
      </c>
    </row>
    <row r="273" spans="1:5" x14ac:dyDescent="0.25">
      <c r="A273" s="1">
        <v>2355</v>
      </c>
      <c r="B273" s="1">
        <v>0</v>
      </c>
      <c r="D273" s="1">
        <v>87</v>
      </c>
      <c r="E273" s="1">
        <v>87</v>
      </c>
    </row>
    <row r="274" spans="1:5" x14ac:dyDescent="0.25">
      <c r="A274" s="1">
        <v>2356</v>
      </c>
      <c r="B274" s="1">
        <v>0</v>
      </c>
      <c r="D274" s="1">
        <v>0</v>
      </c>
      <c r="E274" s="1">
        <v>0</v>
      </c>
    </row>
    <row r="275" spans="1:5" x14ac:dyDescent="0.25">
      <c r="A275" s="1">
        <v>2358</v>
      </c>
      <c r="B275" s="1">
        <v>0</v>
      </c>
      <c r="D275" s="1">
        <v>20</v>
      </c>
      <c r="E275" s="1">
        <v>20</v>
      </c>
    </row>
    <row r="276" spans="1:5" x14ac:dyDescent="0.25">
      <c r="A276" s="1">
        <v>2360</v>
      </c>
      <c r="B276" s="1">
        <v>0</v>
      </c>
      <c r="D276" s="1">
        <v>104</v>
      </c>
      <c r="E276" s="1">
        <v>104</v>
      </c>
    </row>
    <row r="277" spans="1:5" x14ac:dyDescent="0.25">
      <c r="A277" s="1">
        <v>2361</v>
      </c>
      <c r="C277" s="1">
        <v>1596</v>
      </c>
    </row>
    <row r="278" spans="1:5" x14ac:dyDescent="0.25">
      <c r="A278" s="1">
        <v>2362</v>
      </c>
      <c r="B278" s="1">
        <v>0</v>
      </c>
      <c r="D278" s="1">
        <v>144</v>
      </c>
      <c r="E278" s="1">
        <v>0</v>
      </c>
    </row>
    <row r="279" spans="1:5" x14ac:dyDescent="0.25">
      <c r="A279" s="1">
        <v>2363</v>
      </c>
      <c r="B279" s="1">
        <v>0</v>
      </c>
      <c r="D279" s="1">
        <v>2</v>
      </c>
      <c r="E279" s="1">
        <v>0</v>
      </c>
    </row>
    <row r="280" spans="1:5" x14ac:dyDescent="0.25">
      <c r="A280" s="1">
        <v>2364</v>
      </c>
      <c r="B280" s="1">
        <v>0</v>
      </c>
      <c r="D280" s="1">
        <v>5534</v>
      </c>
      <c r="E280" s="1">
        <v>0</v>
      </c>
    </row>
    <row r="281" spans="1:5" x14ac:dyDescent="0.25">
      <c r="A281" s="1">
        <v>2365</v>
      </c>
      <c r="B281" s="1">
        <v>0</v>
      </c>
      <c r="D281" s="1">
        <v>3500</v>
      </c>
      <c r="E281" s="1">
        <v>0</v>
      </c>
    </row>
    <row r="282" spans="1:5" x14ac:dyDescent="0.25">
      <c r="A282" s="1">
        <v>2366</v>
      </c>
      <c r="B282" s="1">
        <v>0</v>
      </c>
      <c r="D282" s="1">
        <v>9</v>
      </c>
      <c r="E282" s="1">
        <v>0</v>
      </c>
    </row>
    <row r="283" spans="1:5" x14ac:dyDescent="0.25">
      <c r="A283" s="1">
        <v>2367</v>
      </c>
      <c r="B283" s="1">
        <v>0</v>
      </c>
      <c r="D283" s="1">
        <v>0</v>
      </c>
      <c r="E283" s="1">
        <v>0</v>
      </c>
    </row>
    <row r="284" spans="1:5" x14ac:dyDescent="0.25">
      <c r="A284" s="1">
        <v>2370</v>
      </c>
      <c r="B284" s="1">
        <v>250163080</v>
      </c>
      <c r="C284" s="1">
        <v>41754139</v>
      </c>
      <c r="D284" s="1">
        <v>18087871</v>
      </c>
      <c r="E284" s="1">
        <v>790692</v>
      </c>
    </row>
    <row r="285" spans="1:5" x14ac:dyDescent="0.25">
      <c r="A285" s="1">
        <v>2375</v>
      </c>
      <c r="C285" s="1">
        <v>30063</v>
      </c>
    </row>
    <row r="286" spans="1:5" x14ac:dyDescent="0.25">
      <c r="A286" s="1">
        <v>2376</v>
      </c>
      <c r="C286" s="1">
        <v>3</v>
      </c>
    </row>
    <row r="287" spans="1:5" x14ac:dyDescent="0.25">
      <c r="A287" s="1">
        <v>2377</v>
      </c>
      <c r="C287" s="1">
        <v>28142</v>
      </c>
    </row>
    <row r="288" spans="1:5" x14ac:dyDescent="0.25">
      <c r="A288" s="1">
        <v>2378</v>
      </c>
      <c r="C288" s="1">
        <v>252</v>
      </c>
    </row>
    <row r="289" spans="1:5" x14ac:dyDescent="0.25">
      <c r="A289" s="1">
        <v>2379</v>
      </c>
      <c r="C289" s="1">
        <v>1666</v>
      </c>
    </row>
    <row r="290" spans="1:5" x14ac:dyDescent="0.25">
      <c r="A290" s="1">
        <v>2380</v>
      </c>
      <c r="B290" s="1">
        <v>170</v>
      </c>
      <c r="C290" s="1">
        <v>828705</v>
      </c>
      <c r="D290" s="1">
        <v>840331</v>
      </c>
      <c r="E290" s="1">
        <v>0</v>
      </c>
    </row>
    <row r="291" spans="1:5" x14ac:dyDescent="0.25">
      <c r="A291" s="1">
        <v>2390</v>
      </c>
      <c r="B291" s="1">
        <v>162</v>
      </c>
      <c r="C291" s="1">
        <v>560219</v>
      </c>
      <c r="D291" s="1">
        <v>840331</v>
      </c>
      <c r="E291" s="1">
        <v>0</v>
      </c>
    </row>
    <row r="292" spans="1:5" x14ac:dyDescent="0.25">
      <c r="A292" s="1">
        <v>2400</v>
      </c>
      <c r="B292" s="1">
        <v>8</v>
      </c>
      <c r="C292" s="1">
        <v>268486</v>
      </c>
    </row>
    <row r="293" spans="1:5" x14ac:dyDescent="0.25">
      <c r="A293" s="1">
        <v>2405</v>
      </c>
      <c r="B293" s="1">
        <v>26106625</v>
      </c>
      <c r="C293" s="1">
        <v>16901246</v>
      </c>
    </row>
    <row r="294" spans="1:5" x14ac:dyDescent="0.25">
      <c r="A294" s="1">
        <v>2410</v>
      </c>
      <c r="C294" s="1">
        <v>252357</v>
      </c>
      <c r="D294" s="1">
        <v>5624</v>
      </c>
      <c r="E294" s="1">
        <v>0</v>
      </c>
    </row>
    <row r="295" spans="1:5" x14ac:dyDescent="0.25">
      <c r="A295" s="1">
        <v>2420</v>
      </c>
      <c r="C295" s="1">
        <v>117913</v>
      </c>
      <c r="D295" s="1">
        <v>4730</v>
      </c>
      <c r="E295" s="1">
        <v>0</v>
      </c>
    </row>
    <row r="296" spans="1:5" x14ac:dyDescent="0.25">
      <c r="A296" s="1">
        <v>2425</v>
      </c>
      <c r="C296" s="1">
        <v>14792</v>
      </c>
      <c r="D296" s="1">
        <v>0</v>
      </c>
      <c r="E296" s="1">
        <v>0</v>
      </c>
    </row>
    <row r="297" spans="1:5" x14ac:dyDescent="0.25">
      <c r="A297" s="1">
        <v>2430</v>
      </c>
      <c r="C297" s="1">
        <v>6438</v>
      </c>
      <c r="D297" s="1">
        <v>894</v>
      </c>
      <c r="E297" s="1">
        <v>0</v>
      </c>
    </row>
    <row r="298" spans="1:5" x14ac:dyDescent="0.25">
      <c r="A298" s="1">
        <v>2433</v>
      </c>
      <c r="C298" s="1">
        <v>51</v>
      </c>
    </row>
    <row r="299" spans="1:5" x14ac:dyDescent="0.25">
      <c r="A299" s="1">
        <v>2434</v>
      </c>
      <c r="C299" s="1">
        <v>13200</v>
      </c>
    </row>
    <row r="300" spans="1:5" x14ac:dyDescent="0.25">
      <c r="A300" s="1">
        <v>2435</v>
      </c>
      <c r="C300" s="1">
        <v>99685</v>
      </c>
    </row>
    <row r="301" spans="1:5" x14ac:dyDescent="0.25">
      <c r="A301" s="1">
        <v>2436</v>
      </c>
      <c r="C301" s="1">
        <v>278</v>
      </c>
    </row>
    <row r="302" spans="1:5" x14ac:dyDescent="0.25">
      <c r="A302" s="1">
        <v>2440</v>
      </c>
      <c r="C302" s="1">
        <v>3234</v>
      </c>
    </row>
    <row r="303" spans="1:5" x14ac:dyDescent="0.25">
      <c r="A303" s="1">
        <v>2445</v>
      </c>
      <c r="C303" s="1">
        <v>104</v>
      </c>
    </row>
    <row r="304" spans="1:5" x14ac:dyDescent="0.25">
      <c r="A304" s="1">
        <v>2446</v>
      </c>
      <c r="C304" s="1">
        <v>3127</v>
      </c>
    </row>
    <row r="305" spans="1:5" x14ac:dyDescent="0.25">
      <c r="A305" s="1">
        <v>2447</v>
      </c>
      <c r="C305" s="1">
        <v>3</v>
      </c>
    </row>
    <row r="306" spans="1:5" x14ac:dyDescent="0.25">
      <c r="A306" s="1">
        <v>2470</v>
      </c>
      <c r="B306" s="1">
        <v>224056285</v>
      </c>
      <c r="C306" s="1">
        <v>22762394</v>
      </c>
      <c r="D306" s="1">
        <v>17241916</v>
      </c>
      <c r="E306" s="1">
        <v>790692</v>
      </c>
    </row>
    <row r="307" spans="1:5" x14ac:dyDescent="0.25">
      <c r="A307" s="1">
        <v>2480</v>
      </c>
      <c r="C307" s="1">
        <v>702673</v>
      </c>
    </row>
    <row r="308" spans="1:5" x14ac:dyDescent="0.25">
      <c r="A308" s="1">
        <v>2481</v>
      </c>
      <c r="C308" s="1">
        <v>161221</v>
      </c>
    </row>
    <row r="309" spans="1:5" x14ac:dyDescent="0.25">
      <c r="A309" s="1">
        <v>2482</v>
      </c>
      <c r="C309" s="1">
        <v>84</v>
      </c>
    </row>
    <row r="310" spans="1:5" x14ac:dyDescent="0.25">
      <c r="A310" s="1">
        <v>2483</v>
      </c>
      <c r="C310" s="1">
        <v>541056</v>
      </c>
    </row>
    <row r="311" spans="1:5" x14ac:dyDescent="0.25">
      <c r="A311" s="1">
        <v>2484</v>
      </c>
      <c r="C311" s="1">
        <v>21</v>
      </c>
    </row>
    <row r="312" spans="1:5" x14ac:dyDescent="0.25">
      <c r="A312" s="1">
        <v>2486</v>
      </c>
      <c r="C312" s="1">
        <v>291</v>
      </c>
    </row>
    <row r="313" spans="1:5" x14ac:dyDescent="0.25">
      <c r="A313" s="1">
        <v>2487</v>
      </c>
      <c r="C313" s="1">
        <v>390207</v>
      </c>
    </row>
    <row r="314" spans="1:5" x14ac:dyDescent="0.25">
      <c r="A314" s="1">
        <v>2489</v>
      </c>
      <c r="B314" s="1">
        <v>6514948</v>
      </c>
      <c r="C314" s="1">
        <v>2975419</v>
      </c>
    </row>
    <row r="315" spans="1:5" x14ac:dyDescent="0.25">
      <c r="A315" s="1">
        <v>2491</v>
      </c>
      <c r="B315" s="1">
        <v>-453912</v>
      </c>
      <c r="C315" s="1">
        <v>-474300</v>
      </c>
    </row>
    <row r="316" spans="1:5" x14ac:dyDescent="0.25">
      <c r="A316" s="1">
        <v>2492</v>
      </c>
      <c r="B316" s="1">
        <v>0</v>
      </c>
      <c r="C316" s="1">
        <v>30225</v>
      </c>
    </row>
    <row r="317" spans="1:5" x14ac:dyDescent="0.25">
      <c r="A317" s="1">
        <v>2493</v>
      </c>
      <c r="B317" s="1">
        <v>0</v>
      </c>
      <c r="C317" s="1">
        <v>369896</v>
      </c>
    </row>
    <row r="318" spans="1:5" x14ac:dyDescent="0.25">
      <c r="A318" s="1">
        <v>2495</v>
      </c>
      <c r="C318" s="1">
        <v>501234</v>
      </c>
    </row>
    <row r="319" spans="1:5" x14ac:dyDescent="0.25">
      <c r="A319" s="1">
        <v>2498</v>
      </c>
      <c r="B319" s="1">
        <v>0</v>
      </c>
      <c r="C319" s="1">
        <v>1379</v>
      </c>
    </row>
    <row r="320" spans="1:5" x14ac:dyDescent="0.25">
      <c r="A320" s="1">
        <v>2499</v>
      </c>
      <c r="B320" s="1">
        <v>0</v>
      </c>
      <c r="C320" s="1">
        <v>1758276</v>
      </c>
    </row>
    <row r="321" spans="1:5" x14ac:dyDescent="0.25">
      <c r="A321" s="1">
        <v>2500</v>
      </c>
      <c r="B321" s="1">
        <v>0</v>
      </c>
      <c r="D321" s="1">
        <v>72309</v>
      </c>
      <c r="E321" s="1">
        <v>0</v>
      </c>
    </row>
    <row r="322" spans="1:5" x14ac:dyDescent="0.25">
      <c r="A322" s="1">
        <v>2506</v>
      </c>
      <c r="B322" s="1">
        <v>0</v>
      </c>
      <c r="C322" s="1">
        <v>333</v>
      </c>
    </row>
    <row r="323" spans="1:5" x14ac:dyDescent="0.25">
      <c r="A323" s="1">
        <v>2507</v>
      </c>
      <c r="B323" s="1">
        <v>0</v>
      </c>
      <c r="C323" s="1">
        <v>0</v>
      </c>
    </row>
    <row r="324" spans="1:5" x14ac:dyDescent="0.25">
      <c r="A324" s="1">
        <v>2508</v>
      </c>
      <c r="C324" s="1">
        <v>694</v>
      </c>
    </row>
    <row r="325" spans="1:5" x14ac:dyDescent="0.25">
      <c r="A325" s="1">
        <v>2509</v>
      </c>
      <c r="C325" s="1">
        <v>124</v>
      </c>
    </row>
    <row r="326" spans="1:5" x14ac:dyDescent="0.25">
      <c r="A326" s="1">
        <v>2512</v>
      </c>
      <c r="C326" s="1">
        <v>4</v>
      </c>
    </row>
    <row r="327" spans="1:5" x14ac:dyDescent="0.25">
      <c r="A327" s="1">
        <v>2513</v>
      </c>
      <c r="C327" s="1">
        <v>126611</v>
      </c>
    </row>
    <row r="328" spans="1:5" x14ac:dyDescent="0.25">
      <c r="A328" s="1">
        <v>2522</v>
      </c>
      <c r="C328" s="1">
        <v>863128</v>
      </c>
    </row>
    <row r="329" spans="1:5" x14ac:dyDescent="0.25">
      <c r="A329" s="1">
        <v>2523</v>
      </c>
      <c r="D329" s="1">
        <v>1005</v>
      </c>
      <c r="E329" s="1">
        <v>0</v>
      </c>
    </row>
    <row r="330" spans="1:5" x14ac:dyDescent="0.25">
      <c r="A330" s="1">
        <v>2524</v>
      </c>
      <c r="D330" s="1">
        <v>896</v>
      </c>
      <c r="E330" s="1">
        <v>896</v>
      </c>
    </row>
    <row r="331" spans="1:5" x14ac:dyDescent="0.25">
      <c r="A331" s="1">
        <v>2526</v>
      </c>
      <c r="C331" s="1">
        <v>7892</v>
      </c>
      <c r="D331" s="1">
        <v>7892</v>
      </c>
      <c r="E331" s="1">
        <v>7432</v>
      </c>
    </row>
    <row r="332" spans="1:5" x14ac:dyDescent="0.25">
      <c r="A332" s="1">
        <v>2527</v>
      </c>
      <c r="B332" s="1">
        <v>217271223</v>
      </c>
      <c r="C332" s="1">
        <v>15962618</v>
      </c>
    </row>
    <row r="333" spans="1:5" x14ac:dyDescent="0.25">
      <c r="A333" s="1">
        <v>2528</v>
      </c>
      <c r="D333" s="1">
        <v>17159814</v>
      </c>
      <c r="E333" s="1">
        <v>782364</v>
      </c>
    </row>
    <row r="334" spans="1:5" x14ac:dyDescent="0.25">
      <c r="A334" s="1">
        <v>2529</v>
      </c>
      <c r="B334" s="1">
        <v>724026</v>
      </c>
      <c r="C334" s="1">
        <v>-300554</v>
      </c>
    </row>
    <row r="335" spans="1:5" x14ac:dyDescent="0.25">
      <c r="A335" s="1">
        <v>2530</v>
      </c>
      <c r="B335" s="1">
        <v>0</v>
      </c>
      <c r="C335" s="1">
        <v>-153465</v>
      </c>
    </row>
    <row r="336" spans="1:5" x14ac:dyDescent="0.25">
      <c r="A336" s="1">
        <v>2542</v>
      </c>
      <c r="C336" s="1">
        <v>3</v>
      </c>
    </row>
    <row r="337" spans="1:5" x14ac:dyDescent="0.25">
      <c r="A337" s="1">
        <v>2543</v>
      </c>
      <c r="C337" s="1">
        <v>969562</v>
      </c>
    </row>
    <row r="338" spans="1:5" x14ac:dyDescent="0.25">
      <c r="A338" s="1">
        <v>2544</v>
      </c>
      <c r="C338" s="1">
        <v>74</v>
      </c>
    </row>
    <row r="339" spans="1:5" x14ac:dyDescent="0.25">
      <c r="A339" s="1">
        <v>2545</v>
      </c>
      <c r="C339" s="1">
        <v>6501</v>
      </c>
    </row>
    <row r="340" spans="1:5" x14ac:dyDescent="0.25">
      <c r="A340" s="1">
        <v>2550</v>
      </c>
      <c r="B340" s="1">
        <v>162780729018</v>
      </c>
      <c r="C340" s="1">
        <v>80728536616</v>
      </c>
      <c r="D340" s="1">
        <v>73188572374</v>
      </c>
      <c r="E340" s="1">
        <v>6943199533</v>
      </c>
    </row>
  </sheetData>
  <phoneticPr fontId="0" type="noConversion"/>
  <pageMargins left="0.75" right="0.75" top="1" bottom="1" header="0.5" footer="0.5"/>
  <pageSetup paperSize="9"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10</vt:i4>
      </vt:variant>
    </vt:vector>
  </HeadingPairs>
  <TitlesOfParts>
    <vt:vector size="26" baseType="lpstr">
      <vt:lpstr>Раздел 1</vt:lpstr>
      <vt:lpstr>Раздел 1 (Фед. и др. нал.)</vt:lpstr>
      <vt:lpstr>Раздел 1 (Справочно1)</vt:lpstr>
      <vt:lpstr>Раздел 1(Справочно ЗАТО)</vt:lpstr>
      <vt:lpstr>Раздел 2</vt:lpstr>
      <vt:lpstr>Раздел 3</vt:lpstr>
      <vt:lpstr>Раздел 4</vt:lpstr>
      <vt:lpstr>Раздел 5</vt:lpstr>
      <vt:lpstr>hidden1</vt:lpstr>
      <vt:lpstr>hidden2</vt:lpstr>
      <vt:lpstr>hidden3</vt:lpstr>
      <vt:lpstr>hidden4</vt:lpstr>
      <vt:lpstr>hidden5</vt:lpstr>
      <vt:lpstr>hidden6</vt:lpstr>
      <vt:lpstr>hidden7</vt:lpstr>
      <vt:lpstr>hidden8</vt:lpstr>
      <vt:lpstr>'Раздел 1'!_GoBack</vt:lpstr>
      <vt:lpstr>'Раздел 1'!Заголовки_для_печати</vt:lpstr>
      <vt:lpstr>'Раздел 1 (Справочно1)'!Заголовки_для_печати</vt:lpstr>
      <vt:lpstr>'Раздел 1 (Фед. и др. нал.)'!Заголовки_для_печати</vt:lpstr>
      <vt:lpstr>'Раздел 2'!Заголовки_для_печати</vt:lpstr>
      <vt:lpstr>'Раздел 3'!Заголовки_для_печати</vt:lpstr>
      <vt:lpstr>'Раздел 1'!Область_печати</vt:lpstr>
      <vt:lpstr>'Раздел 1 (Фед. и др. нал.)'!Область_печати</vt:lpstr>
      <vt:lpstr>'Раздел 2'!Область_печати</vt:lpstr>
      <vt:lpstr>'Раздел 3'!Область_печати</vt:lpstr>
    </vt:vector>
  </TitlesOfParts>
  <Company>MNS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2023-10-18T09:22:58Z</cp:lastPrinted>
  <dcterms:created xsi:type="dcterms:W3CDTF">2002-10-15T08:10:53Z</dcterms:created>
  <dcterms:modified xsi:type="dcterms:W3CDTF">2023-10-26T11:43:35Z</dcterms:modified>
</cp:coreProperties>
</file>