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070" tabRatio="705"/>
  </bookViews>
  <sheets>
    <sheet name="Раздел 1" sheetId="1" r:id="rId1"/>
    <sheet name="Раздел 1 (Фед. и др. нал.)" sheetId="24" r:id="rId2"/>
    <sheet name="Раздел 1(Справочно 1)" sheetId="22" r:id="rId3"/>
    <sheet name="Раздел 1(Справочно)" sheetId="18" r:id="rId4"/>
    <sheet name="Раздел 2" sheetId="19" r:id="rId5"/>
    <sheet name="Раздел 3" sheetId="20" r:id="rId6"/>
    <sheet name="hidden1" sheetId="13" state="hidden" r:id="rId7"/>
    <sheet name="hidden2" sheetId="14" state="hidden" r:id="rId8"/>
    <sheet name="hidden3" sheetId="15" state="hidden" r:id="rId9"/>
    <sheet name="hidden4" sheetId="16" state="hidden" r:id="rId10"/>
    <sheet name="hidden5" sheetId="17" state="hidden" r:id="rId11"/>
    <sheet name="hidden6" sheetId="23" state="hidden" r:id="rId12"/>
  </sheets>
  <definedNames>
    <definedName name="_GoBack" localSheetId="0">'Раздел 1'!$B$43</definedName>
    <definedName name="_xlnm.Print_Titles" localSheetId="0">'Раздел 1'!$6:$12</definedName>
    <definedName name="_xlnm.Print_Titles" localSheetId="1">'Раздел 1 (Фед. и др. нал.)'!$6:$12</definedName>
    <definedName name="_xlnm.Print_Titles" localSheetId="2">'Раздел 1(Справочно 1)'!$3:$7</definedName>
    <definedName name="_xlnm.Print_Titles" localSheetId="4">'Раздел 2'!$4:$8</definedName>
    <definedName name="_xlnm.Print_Titles" localSheetId="5">'Раздел 3'!$5:$10</definedName>
    <definedName name="_xlnm.Print_Area" localSheetId="0">'Раздел 1'!$A$1:$G$336</definedName>
    <definedName name="_xlnm.Print_Area" localSheetId="1">'Раздел 1 (Фед. и др. нал.)'!$A$1:$G$16</definedName>
    <definedName name="_xlnm.Print_Area" localSheetId="4">'Раздел 2'!$A$1:$E$20</definedName>
    <definedName name="_xlnm.Print_Area" localSheetId="5">'Раздел 3'!$A$1:$J$46</definedName>
  </definedNames>
  <calcPr calcId="145621" fullCalcOnLoad="1"/>
</workbook>
</file>

<file path=xl/calcChain.xml><?xml version="1.0" encoding="utf-8"?>
<calcChain xmlns="http://schemas.openxmlformats.org/spreadsheetml/2006/main">
  <c r="E334" i="1" l="1"/>
  <c r="E335" i="1"/>
  <c r="E336" i="1"/>
  <c r="E333" i="1"/>
  <c r="E168" i="1"/>
  <c r="F327" i="1"/>
  <c r="G327" i="1"/>
  <c r="F328" i="1"/>
  <c r="G328" i="1"/>
  <c r="F329" i="1"/>
  <c r="G329" i="1"/>
  <c r="F330" i="1"/>
  <c r="G330" i="1"/>
  <c r="F331" i="1"/>
  <c r="G331" i="1"/>
  <c r="F332" i="1"/>
  <c r="G332" i="1"/>
  <c r="G326" i="1"/>
  <c r="F326" i="1"/>
  <c r="E325" i="1"/>
  <c r="F323" i="1"/>
  <c r="G323" i="1"/>
  <c r="E321" i="1"/>
  <c r="E322" i="1"/>
  <c r="E323" i="1"/>
  <c r="G319" i="1"/>
  <c r="F319" i="1"/>
  <c r="E320" i="1"/>
  <c r="E317" i="1"/>
  <c r="E318" i="1"/>
  <c r="E316" i="1"/>
  <c r="F315" i="1"/>
  <c r="G315" i="1"/>
  <c r="G314" i="1"/>
  <c r="F314" i="1"/>
  <c r="E313" i="1"/>
  <c r="E312" i="1"/>
  <c r="E310" i="1"/>
  <c r="E309" i="1"/>
  <c r="G308" i="1"/>
  <c r="F308" i="1"/>
  <c r="E306" i="1"/>
  <c r="E307" i="1"/>
  <c r="E305" i="1"/>
  <c r="F304" i="1"/>
  <c r="G304" i="1"/>
  <c r="F305" i="1"/>
  <c r="G305" i="1"/>
  <c r="F303" i="1"/>
  <c r="G303" i="1"/>
  <c r="E303" i="1"/>
  <c r="F301" i="1"/>
  <c r="G301" i="1"/>
  <c r="E301" i="1"/>
  <c r="F299" i="1"/>
  <c r="G299" i="1"/>
  <c r="E291" i="1"/>
  <c r="E292" i="1"/>
  <c r="E293" i="1"/>
  <c r="E294" i="1"/>
  <c r="E295" i="1"/>
  <c r="E296" i="1"/>
  <c r="E297" i="1"/>
  <c r="E298" i="1"/>
  <c r="E299" i="1"/>
  <c r="E290" i="1"/>
  <c r="E286" i="1"/>
  <c r="E287" i="1"/>
  <c r="E288" i="1"/>
  <c r="F285" i="1"/>
  <c r="G285" i="1"/>
  <c r="E285" i="1"/>
  <c r="F283" i="1"/>
  <c r="G283" i="1"/>
  <c r="E281" i="1"/>
  <c r="E282" i="1"/>
  <c r="E283" i="1"/>
  <c r="E280" i="1"/>
  <c r="E278" i="1"/>
  <c r="E277" i="1"/>
  <c r="F276" i="1"/>
  <c r="G276" i="1"/>
  <c r="F277" i="1"/>
  <c r="G277" i="1"/>
  <c r="F274" i="1"/>
  <c r="G274" i="1"/>
  <c r="F275" i="1"/>
  <c r="G275" i="1"/>
  <c r="G273" i="1"/>
  <c r="F273" i="1"/>
  <c r="E272" i="1"/>
  <c r="F268" i="1"/>
  <c r="G268" i="1"/>
  <c r="F269" i="1"/>
  <c r="G269" i="1"/>
  <c r="F270" i="1"/>
  <c r="G270" i="1"/>
  <c r="F271" i="1"/>
  <c r="G271" i="1"/>
  <c r="G267" i="1"/>
  <c r="F267" i="1"/>
  <c r="F261" i="1"/>
  <c r="G261" i="1"/>
  <c r="F262" i="1"/>
  <c r="G262" i="1"/>
  <c r="F263" i="1"/>
  <c r="G263" i="1"/>
  <c r="F264" i="1"/>
  <c r="G264" i="1"/>
  <c r="F265" i="1"/>
  <c r="G265" i="1"/>
  <c r="G260" i="1"/>
  <c r="F260" i="1"/>
  <c r="F257" i="1"/>
  <c r="G257" i="1"/>
  <c r="F258" i="1"/>
  <c r="G258" i="1"/>
  <c r="F254" i="1"/>
  <c r="G254" i="1"/>
  <c r="F255" i="1"/>
  <c r="G255" i="1"/>
  <c r="F256" i="1"/>
  <c r="G256" i="1"/>
  <c r="G253" i="1"/>
  <c r="F253" i="1"/>
  <c r="F248" i="1"/>
  <c r="G248" i="1"/>
  <c r="F249" i="1"/>
  <c r="G249" i="1"/>
  <c r="F250" i="1"/>
  <c r="G250" i="1"/>
  <c r="F251" i="1"/>
  <c r="G251" i="1"/>
  <c r="G247" i="1"/>
  <c r="F247" i="1"/>
  <c r="F241" i="1"/>
  <c r="G241" i="1"/>
  <c r="F242" i="1"/>
  <c r="G242" i="1"/>
  <c r="F243" i="1"/>
  <c r="G243" i="1"/>
  <c r="F244" i="1"/>
  <c r="G244" i="1"/>
  <c r="F245" i="1"/>
  <c r="G245" i="1"/>
  <c r="G240" i="1"/>
  <c r="F240" i="1"/>
  <c r="G238" i="1"/>
  <c r="F238" i="1"/>
  <c r="F234" i="1"/>
  <c r="G234" i="1"/>
  <c r="F235" i="1"/>
  <c r="G235" i="1"/>
  <c r="F236" i="1"/>
  <c r="G236" i="1"/>
  <c r="G233" i="1"/>
  <c r="F233" i="1"/>
  <c r="G231" i="1"/>
  <c r="F231" i="1"/>
  <c r="F218" i="1"/>
  <c r="G218" i="1"/>
  <c r="F219" i="1"/>
  <c r="G219" i="1"/>
  <c r="F220" i="1"/>
  <c r="G220" i="1"/>
  <c r="F221" i="1"/>
  <c r="G221" i="1"/>
  <c r="F222" i="1"/>
  <c r="G222" i="1"/>
  <c r="F223" i="1"/>
  <c r="G223" i="1"/>
  <c r="F224" i="1"/>
  <c r="G224" i="1"/>
  <c r="E227" i="1"/>
  <c r="E228" i="1"/>
  <c r="E229" i="1"/>
  <c r="E230" i="1"/>
  <c r="E226" i="1"/>
  <c r="G229" i="1"/>
  <c r="F229" i="1"/>
  <c r="E224" i="1"/>
  <c r="G217" i="1"/>
  <c r="F217" i="1"/>
  <c r="F212" i="1"/>
  <c r="G212" i="1"/>
  <c r="F213" i="1"/>
  <c r="G213" i="1"/>
  <c r="F214" i="1"/>
  <c r="G214" i="1"/>
  <c r="F215" i="1"/>
  <c r="G215" i="1"/>
  <c r="G211" i="1"/>
  <c r="F211" i="1"/>
  <c r="G209" i="1"/>
  <c r="F209" i="1"/>
  <c r="E208" i="1"/>
  <c r="E207" i="1"/>
  <c r="E205" i="1"/>
  <c r="F204" i="1"/>
  <c r="G204" i="1"/>
  <c r="G203" i="1"/>
  <c r="F203" i="1"/>
  <c r="E202" i="1"/>
  <c r="F200" i="1"/>
  <c r="G200" i="1"/>
  <c r="E199" i="1"/>
  <c r="E200" i="1"/>
  <c r="E198" i="1"/>
  <c r="E195" i="1"/>
  <c r="E196" i="1"/>
  <c r="E194" i="1"/>
  <c r="E189" i="1"/>
  <c r="E190" i="1"/>
  <c r="E191" i="1"/>
  <c r="E192" i="1"/>
  <c r="E188" i="1"/>
  <c r="F195" i="1"/>
  <c r="G195" i="1"/>
  <c r="G194" i="1"/>
  <c r="F194" i="1"/>
  <c r="F190" i="1"/>
  <c r="G190" i="1"/>
  <c r="F191" i="1"/>
  <c r="G191" i="1"/>
  <c r="F192" i="1"/>
  <c r="G192" i="1"/>
  <c r="F184" i="1"/>
  <c r="G184" i="1"/>
  <c r="F185" i="1"/>
  <c r="G185" i="1"/>
  <c r="F186" i="1"/>
  <c r="G186" i="1"/>
  <c r="F187" i="1"/>
  <c r="G187" i="1"/>
  <c r="F188" i="1"/>
  <c r="G188" i="1"/>
  <c r="F189" i="1"/>
  <c r="G189" i="1"/>
  <c r="G183" i="1"/>
  <c r="F183" i="1"/>
  <c r="G181" i="1"/>
  <c r="F181" i="1"/>
  <c r="F179" i="1"/>
  <c r="G179" i="1"/>
  <c r="F178" i="1"/>
  <c r="G178" i="1"/>
  <c r="E178" i="1"/>
  <c r="E179" i="1"/>
  <c r="E177" i="1"/>
  <c r="F174" i="1"/>
  <c r="G174" i="1"/>
  <c r="F175" i="1"/>
  <c r="G175" i="1"/>
  <c r="F176" i="1"/>
  <c r="G176" i="1"/>
  <c r="F173" i="1"/>
  <c r="G173" i="1"/>
  <c r="G172" i="1"/>
  <c r="F172" i="1"/>
  <c r="F170" i="1"/>
  <c r="G170" i="1"/>
  <c r="F169" i="1"/>
  <c r="G169" i="1"/>
  <c r="E169" i="1"/>
  <c r="F163" i="1"/>
  <c r="G163" i="1"/>
  <c r="E163" i="1"/>
  <c r="E164" i="1"/>
  <c r="E165" i="1"/>
  <c r="E166" i="1"/>
  <c r="E167" i="1"/>
  <c r="E162" i="1"/>
  <c r="G161" i="1"/>
  <c r="F161" i="1"/>
  <c r="E159" i="1"/>
  <c r="F159" i="1"/>
  <c r="G159" i="1"/>
  <c r="G158" i="1"/>
  <c r="F158" i="1"/>
  <c r="E157" i="1"/>
  <c r="F155" i="1"/>
  <c r="G155" i="1"/>
  <c r="E155" i="1"/>
  <c r="E154" i="1"/>
  <c r="E151" i="1"/>
  <c r="F151" i="1"/>
  <c r="G151" i="1"/>
  <c r="E152" i="1"/>
  <c r="F152" i="1"/>
  <c r="G152" i="1"/>
  <c r="F150" i="1"/>
  <c r="G150" i="1"/>
  <c r="E150" i="1"/>
  <c r="G149" i="1"/>
  <c r="F149" i="1"/>
  <c r="F147" i="1"/>
  <c r="G147" i="1"/>
  <c r="F144" i="1"/>
  <c r="G144" i="1"/>
  <c r="E144" i="1"/>
  <c r="E145" i="1"/>
  <c r="E146" i="1"/>
  <c r="E147" i="1"/>
  <c r="E143" i="1"/>
  <c r="E141" i="1"/>
  <c r="F141" i="1"/>
  <c r="G141" i="1"/>
  <c r="F140" i="1"/>
  <c r="G140" i="1"/>
  <c r="G139" i="1"/>
  <c r="F139" i="1"/>
  <c r="E140" i="1"/>
  <c r="E138" i="1"/>
  <c r="E137" i="1"/>
  <c r="F137" i="1"/>
  <c r="G137" i="1"/>
  <c r="G136" i="1"/>
  <c r="F136" i="1"/>
  <c r="E134" i="1"/>
  <c r="E135" i="1"/>
  <c r="E133" i="1"/>
  <c r="E131" i="1"/>
  <c r="E129" i="1"/>
  <c r="E128" i="1"/>
  <c r="F122" i="1"/>
  <c r="G122" i="1"/>
  <c r="F123" i="1"/>
  <c r="G123" i="1"/>
  <c r="F124" i="1"/>
  <c r="G124" i="1"/>
  <c r="F125" i="1"/>
  <c r="G125" i="1"/>
  <c r="F126" i="1"/>
  <c r="G126" i="1"/>
  <c r="F127" i="1"/>
  <c r="G127" i="1"/>
  <c r="F128" i="1"/>
  <c r="G128" i="1"/>
  <c r="F129" i="1"/>
  <c r="G129" i="1"/>
  <c r="G121" i="1"/>
  <c r="F121" i="1"/>
  <c r="F113" i="1"/>
  <c r="G113" i="1"/>
  <c r="F114" i="1"/>
  <c r="G114" i="1"/>
  <c r="F115" i="1"/>
  <c r="G115" i="1"/>
  <c r="F116" i="1"/>
  <c r="G116" i="1"/>
  <c r="F117" i="1"/>
  <c r="G117" i="1"/>
  <c r="F118" i="1"/>
  <c r="G118" i="1"/>
  <c r="F119" i="1"/>
  <c r="G119" i="1"/>
  <c r="G112" i="1"/>
  <c r="F112" i="1"/>
  <c r="G110" i="1"/>
  <c r="F110" i="1"/>
  <c r="F106" i="1"/>
  <c r="G106" i="1"/>
  <c r="F107" i="1"/>
  <c r="G107" i="1"/>
  <c r="F108" i="1"/>
  <c r="G108" i="1"/>
  <c r="G105" i="1"/>
  <c r="F105" i="1"/>
  <c r="F102" i="1"/>
  <c r="G102" i="1"/>
  <c r="F103" i="1"/>
  <c r="F14" i="24" s="1"/>
  <c r="G103" i="1"/>
  <c r="G101" i="1"/>
  <c r="F101" i="1"/>
  <c r="F98" i="1"/>
  <c r="G98" i="1"/>
  <c r="F99" i="1"/>
  <c r="G99" i="1"/>
  <c r="F93" i="1"/>
  <c r="G93" i="1"/>
  <c r="F94" i="1"/>
  <c r="G94" i="1"/>
  <c r="F95" i="1"/>
  <c r="G95" i="1"/>
  <c r="F96" i="1"/>
  <c r="G96" i="1"/>
  <c r="F97" i="1"/>
  <c r="G97" i="1"/>
  <c r="G92" i="1"/>
  <c r="F92" i="1"/>
  <c r="F90" i="1"/>
  <c r="G90" i="1"/>
  <c r="F89" i="1"/>
  <c r="G89" i="1"/>
  <c r="G88" i="1"/>
  <c r="F88" i="1"/>
  <c r="E83" i="1"/>
  <c r="E84" i="1"/>
  <c r="E85" i="1"/>
  <c r="E86" i="1"/>
  <c r="E87" i="1"/>
  <c r="E76" i="1"/>
  <c r="E77" i="1"/>
  <c r="E78" i="1"/>
  <c r="E79" i="1"/>
  <c r="E80" i="1"/>
  <c r="E81" i="1"/>
  <c r="E82" i="1"/>
  <c r="E73" i="1"/>
  <c r="E74" i="1"/>
  <c r="E75" i="1"/>
  <c r="E72" i="1"/>
  <c r="E70" i="1"/>
  <c r="E67" i="1"/>
  <c r="E68" i="1"/>
  <c r="E66" i="1"/>
  <c r="F64" i="1"/>
  <c r="G64" i="1"/>
  <c r="F65" i="1"/>
  <c r="G65" i="1"/>
  <c r="G63" i="1"/>
  <c r="F63" i="1"/>
  <c r="D331" i="1"/>
  <c r="D332" i="1"/>
  <c r="D326" i="1"/>
  <c r="D327" i="1"/>
  <c r="D328" i="1"/>
  <c r="D329" i="1"/>
  <c r="D330" i="1"/>
  <c r="D325" i="1"/>
  <c r="D323" i="1"/>
  <c r="D319" i="1"/>
  <c r="D320" i="1"/>
  <c r="D318" i="1"/>
  <c r="D315" i="1"/>
  <c r="D316" i="1"/>
  <c r="D314" i="1"/>
  <c r="D308" i="1"/>
  <c r="D304" i="1"/>
  <c r="D305" i="1"/>
  <c r="D306" i="1"/>
  <c r="D307" i="1"/>
  <c r="D303" i="1"/>
  <c r="D301" i="1"/>
  <c r="D299" i="1"/>
  <c r="D286" i="1"/>
  <c r="D287" i="1"/>
  <c r="D285" i="1"/>
  <c r="D283" i="1"/>
  <c r="D274" i="1"/>
  <c r="D275" i="1"/>
  <c r="D276" i="1"/>
  <c r="D277" i="1"/>
  <c r="D273" i="1"/>
  <c r="D268" i="1"/>
  <c r="D269" i="1"/>
  <c r="D270" i="1"/>
  <c r="D271" i="1"/>
  <c r="D267" i="1"/>
  <c r="D265" i="1"/>
  <c r="D256" i="1"/>
  <c r="D257" i="1"/>
  <c r="D254" i="1"/>
  <c r="D255" i="1"/>
  <c r="D253" i="1"/>
  <c r="D248" i="1"/>
  <c r="D249" i="1"/>
  <c r="D250" i="1"/>
  <c r="D251" i="1"/>
  <c r="D247" i="1"/>
  <c r="D241" i="1"/>
  <c r="D242" i="1"/>
  <c r="D243" i="1"/>
  <c r="D244" i="1"/>
  <c r="D245" i="1"/>
  <c r="D240" i="1"/>
  <c r="D238" i="1"/>
  <c r="D234" i="1"/>
  <c r="D235" i="1"/>
  <c r="D236" i="1"/>
  <c r="D233" i="1"/>
  <c r="D228" i="1"/>
  <c r="D229" i="1"/>
  <c r="D230" i="1"/>
  <c r="D231" i="1"/>
  <c r="D227" i="1"/>
  <c r="D218" i="1"/>
  <c r="D219" i="1"/>
  <c r="D220" i="1"/>
  <c r="D221" i="1"/>
  <c r="D222" i="1"/>
  <c r="D223" i="1"/>
  <c r="D224" i="1"/>
  <c r="D217" i="1"/>
  <c r="D214" i="1"/>
  <c r="D215" i="1"/>
  <c r="D213" i="1"/>
  <c r="D211" i="1"/>
  <c r="D208" i="1"/>
  <c r="D209" i="1"/>
  <c r="D207" i="1"/>
  <c r="D205" i="1"/>
  <c r="D199" i="1"/>
  <c r="D198" i="1"/>
  <c r="D195" i="1"/>
  <c r="D196" i="1"/>
  <c r="D194" i="1"/>
  <c r="D186" i="1"/>
  <c r="D187" i="1"/>
  <c r="D188" i="1"/>
  <c r="D189" i="1"/>
  <c r="D190" i="1"/>
  <c r="D191" i="1"/>
  <c r="D192" i="1"/>
  <c r="D184" i="1"/>
  <c r="D185" i="1"/>
  <c r="D183" i="1"/>
  <c r="D181" i="1"/>
  <c r="D177" i="1"/>
  <c r="D178" i="1"/>
  <c r="D179" i="1"/>
  <c r="D173" i="1"/>
  <c r="D174" i="1"/>
  <c r="D175" i="1"/>
  <c r="D176" i="1"/>
  <c r="D172" i="1"/>
  <c r="D170" i="1"/>
  <c r="D169" i="1"/>
  <c r="D150" i="1"/>
  <c r="D151" i="1"/>
  <c r="D149" i="1"/>
  <c r="D144" i="1"/>
  <c r="D145" i="1"/>
  <c r="D146" i="1"/>
  <c r="D147" i="1"/>
  <c r="D143" i="1"/>
  <c r="D134" i="1"/>
  <c r="D135" i="1"/>
  <c r="D136" i="1"/>
  <c r="D137" i="1"/>
  <c r="D138" i="1"/>
  <c r="D139" i="1"/>
  <c r="D140" i="1"/>
  <c r="D141" i="1"/>
  <c r="D133" i="1"/>
  <c r="D131" i="1"/>
  <c r="D125" i="1"/>
  <c r="D126" i="1"/>
  <c r="D127" i="1"/>
  <c r="D128" i="1"/>
  <c r="D129" i="1"/>
  <c r="D122" i="1"/>
  <c r="D123" i="1"/>
  <c r="D124" i="1"/>
  <c r="D121" i="1"/>
  <c r="D118" i="1"/>
  <c r="D119" i="1"/>
  <c r="D113" i="1"/>
  <c r="D114" i="1"/>
  <c r="D115" i="1"/>
  <c r="D116" i="1"/>
  <c r="D117" i="1"/>
  <c r="D112" i="1"/>
  <c r="D110" i="1"/>
  <c r="D106" i="1"/>
  <c r="D107" i="1"/>
  <c r="D108" i="1"/>
  <c r="D105" i="1"/>
  <c r="D102" i="1"/>
  <c r="D103" i="1"/>
  <c r="D101" i="1"/>
  <c r="D93" i="1"/>
  <c r="D94" i="1"/>
  <c r="D95" i="1"/>
  <c r="D96" i="1"/>
  <c r="D97" i="1"/>
  <c r="D98" i="1"/>
  <c r="D99" i="1"/>
  <c r="D92" i="1"/>
  <c r="D90" i="1"/>
  <c r="D15" i="24" s="1"/>
  <c r="D84" i="1"/>
  <c r="D85" i="1"/>
  <c r="D86" i="1"/>
  <c r="D87" i="1"/>
  <c r="D88" i="1"/>
  <c r="D89" i="1"/>
  <c r="D80" i="1"/>
  <c r="D81" i="1"/>
  <c r="D82" i="1"/>
  <c r="D83" i="1"/>
  <c r="D73" i="1"/>
  <c r="D74" i="1"/>
  <c r="D75" i="1"/>
  <c r="D76" i="1"/>
  <c r="D77" i="1"/>
  <c r="D78" i="1"/>
  <c r="D79" i="1"/>
  <c r="D72" i="1"/>
  <c r="D70" i="1"/>
  <c r="D62" i="1"/>
  <c r="D63" i="1"/>
  <c r="D64" i="1"/>
  <c r="D65" i="1"/>
  <c r="D66" i="1"/>
  <c r="D67" i="1"/>
  <c r="D68" i="1"/>
  <c r="D43" i="22"/>
  <c r="D41" i="22"/>
  <c r="D40" i="22"/>
  <c r="D38" i="22"/>
  <c r="D37" i="22"/>
  <c r="D35" i="22"/>
  <c r="D34" i="22"/>
  <c r="D32" i="22"/>
  <c r="D31" i="22"/>
  <c r="D29" i="22"/>
  <c r="D28" i="22"/>
  <c r="D26" i="22"/>
  <c r="D25" i="22"/>
  <c r="D23" i="22"/>
  <c r="D22" i="22"/>
  <c r="D20" i="22"/>
  <c r="D19" i="22"/>
  <c r="D17" i="22"/>
  <c r="D15" i="22"/>
  <c r="D14" i="22"/>
  <c r="D58" i="1"/>
  <c r="D31" i="1"/>
  <c r="D33" i="1"/>
  <c r="D13" i="1"/>
  <c r="E41" i="20"/>
  <c r="F41" i="20"/>
  <c r="G41" i="20"/>
  <c r="H41" i="20"/>
  <c r="I41" i="20"/>
  <c r="D41" i="20"/>
  <c r="E40" i="20"/>
  <c r="F40" i="20"/>
  <c r="G40" i="20"/>
  <c r="D40" i="20"/>
  <c r="D38" i="20"/>
  <c r="E38" i="20"/>
  <c r="F38" i="20"/>
  <c r="G38" i="20"/>
  <c r="G16" i="24" s="1"/>
  <c r="H38" i="20"/>
  <c r="I38" i="20"/>
  <c r="D37" i="20"/>
  <c r="E37" i="20"/>
  <c r="F37" i="20"/>
  <c r="G37" i="20"/>
  <c r="E36" i="20"/>
  <c r="F36" i="20"/>
  <c r="G36" i="20"/>
  <c r="D36" i="20"/>
  <c r="D61" i="1"/>
  <c r="E61" i="1"/>
  <c r="E62" i="1"/>
  <c r="E60" i="1"/>
  <c r="D60" i="1"/>
  <c r="F56" i="1"/>
  <c r="G56" i="1"/>
  <c r="F57" i="1"/>
  <c r="G57" i="1"/>
  <c r="F58" i="1"/>
  <c r="G58" i="1"/>
  <c r="F59" i="1"/>
  <c r="G59" i="1"/>
  <c r="E55" i="1"/>
  <c r="F55" i="1"/>
  <c r="G55" i="1"/>
  <c r="D55" i="1"/>
  <c r="D56" i="1"/>
  <c r="D57" i="1"/>
  <c r="D59" i="1"/>
  <c r="F52" i="1"/>
  <c r="G52" i="1"/>
  <c r="F53" i="1"/>
  <c r="G53" i="1"/>
  <c r="F54" i="1"/>
  <c r="G54" i="1"/>
  <c r="G51" i="1"/>
  <c r="F51" i="1"/>
  <c r="E50" i="1"/>
  <c r="F49" i="1"/>
  <c r="G49" i="1"/>
  <c r="G48" i="1"/>
  <c r="F48" i="1"/>
  <c r="D48" i="1"/>
  <c r="D49" i="1"/>
  <c r="D50" i="1"/>
  <c r="D51" i="1"/>
  <c r="D52" i="1"/>
  <c r="D53" i="1"/>
  <c r="D54" i="1"/>
  <c r="F46" i="1"/>
  <c r="G46" i="1"/>
  <c r="F45" i="1"/>
  <c r="G45" i="1"/>
  <c r="D44" i="1"/>
  <c r="E44" i="1"/>
  <c r="D45" i="1"/>
  <c r="E45" i="1"/>
  <c r="D46" i="1"/>
  <c r="E46" i="1"/>
  <c r="D47" i="1"/>
  <c r="E47" i="1"/>
  <c r="E43" i="1"/>
  <c r="F43" i="1"/>
  <c r="G43" i="1"/>
  <c r="D43" i="1"/>
  <c r="E41" i="1"/>
  <c r="F41" i="1"/>
  <c r="G41" i="1"/>
  <c r="D41" i="1"/>
  <c r="F39" i="1"/>
  <c r="G39" i="1"/>
  <c r="G13" i="24" s="1"/>
  <c r="D38" i="1"/>
  <c r="E38" i="1"/>
  <c r="D39" i="1"/>
  <c r="E39" i="1"/>
  <c r="E37" i="1"/>
  <c r="D37" i="1"/>
  <c r="F37" i="1"/>
  <c r="G37" i="1"/>
  <c r="F34" i="1"/>
  <c r="G34" i="1"/>
  <c r="F35" i="1"/>
  <c r="G35" i="1"/>
  <c r="F36" i="1"/>
  <c r="G36" i="1"/>
  <c r="G33" i="1"/>
  <c r="F33" i="1"/>
  <c r="G31" i="1"/>
  <c r="E26" i="1"/>
  <c r="E27" i="1"/>
  <c r="E28" i="1"/>
  <c r="E29" i="1"/>
  <c r="E30" i="1"/>
  <c r="E23" i="1"/>
  <c r="F31" i="1"/>
  <c r="D28" i="1"/>
  <c r="D29" i="1"/>
  <c r="D30" i="1"/>
  <c r="E25" i="1"/>
  <c r="E16" i="24" s="1"/>
  <c r="F25" i="1"/>
  <c r="G25" i="1"/>
  <c r="G22" i="1"/>
  <c r="G24" i="1"/>
  <c r="F24" i="1"/>
  <c r="F22" i="1"/>
  <c r="D22" i="1"/>
  <c r="D23" i="1"/>
  <c r="D24" i="1"/>
  <c r="D25" i="1"/>
  <c r="D26" i="1"/>
  <c r="D27" i="1"/>
  <c r="E21" i="1"/>
  <c r="D21" i="1"/>
  <c r="E19" i="1"/>
  <c r="F19" i="1"/>
  <c r="F13" i="24" s="1"/>
  <c r="G19" i="1"/>
  <c r="D19" i="1"/>
  <c r="A6" i="24"/>
  <c r="E17" i="1"/>
  <c r="D17" i="1"/>
  <c r="E14" i="1"/>
  <c r="F14" i="1"/>
  <c r="G14" i="1"/>
  <c r="E15" i="1"/>
  <c r="F15" i="1"/>
  <c r="G15" i="1"/>
  <c r="E16" i="1"/>
  <c r="F16" i="1"/>
  <c r="G16" i="1"/>
  <c r="F17" i="1"/>
  <c r="G17" i="1"/>
  <c r="G13" i="1"/>
  <c r="F13" i="1"/>
  <c r="E13" i="1"/>
  <c r="D14" i="1"/>
  <c r="D15" i="1"/>
  <c r="D16" i="1"/>
  <c r="D11" i="22"/>
  <c r="D12" i="22"/>
  <c r="D9" i="22"/>
  <c r="A3" i="22"/>
  <c r="A6" i="1"/>
  <c r="E35" i="20"/>
  <c r="F35" i="20"/>
  <c r="G35" i="20"/>
  <c r="E34" i="20"/>
  <c r="F34" i="20"/>
  <c r="G34" i="20"/>
  <c r="E33" i="20"/>
  <c r="F33" i="20"/>
  <c r="G33" i="20"/>
  <c r="E31" i="20"/>
  <c r="F31" i="20"/>
  <c r="G31" i="20"/>
  <c r="E30" i="20"/>
  <c r="F30" i="20"/>
  <c r="G30" i="20"/>
  <c r="H30" i="20"/>
  <c r="I30" i="20"/>
  <c r="E29" i="20"/>
  <c r="F29" i="20"/>
  <c r="G29" i="20"/>
  <c r="E27" i="20"/>
  <c r="F27" i="20"/>
  <c r="G27" i="20"/>
  <c r="H27" i="20"/>
  <c r="I27" i="20"/>
  <c r="E26" i="20"/>
  <c r="F26" i="20"/>
  <c r="G26" i="20"/>
  <c r="H26" i="20"/>
  <c r="I26" i="20"/>
  <c r="E25" i="20"/>
  <c r="F25" i="20"/>
  <c r="G25" i="20"/>
  <c r="E23" i="20"/>
  <c r="F23" i="20"/>
  <c r="G23" i="20"/>
  <c r="H23" i="20"/>
  <c r="I23" i="20"/>
  <c r="E22" i="20"/>
  <c r="F22" i="20"/>
  <c r="G22" i="20"/>
  <c r="J21" i="20"/>
  <c r="H21" i="20"/>
  <c r="I21" i="20"/>
  <c r="H20" i="20"/>
  <c r="E21" i="20"/>
  <c r="E20" i="20"/>
  <c r="F20" i="20"/>
  <c r="G20" i="20"/>
  <c r="I20" i="20"/>
  <c r="E19" i="20"/>
  <c r="F19" i="20"/>
  <c r="G19" i="20"/>
  <c r="E17" i="20"/>
  <c r="F17" i="20"/>
  <c r="G17" i="20"/>
  <c r="H17" i="20"/>
  <c r="I17" i="20"/>
  <c r="E16" i="20"/>
  <c r="F16" i="20"/>
  <c r="G16" i="20"/>
  <c r="H16" i="20"/>
  <c r="I16" i="20"/>
  <c r="E15" i="20"/>
  <c r="F15" i="20"/>
  <c r="G15" i="20"/>
  <c r="E13" i="20"/>
  <c r="F13" i="20"/>
  <c r="G13" i="20"/>
  <c r="H13" i="20"/>
  <c r="I13" i="20"/>
  <c r="E11" i="20"/>
  <c r="F11" i="20"/>
  <c r="F16" i="24" s="1"/>
  <c r="G11" i="20"/>
  <c r="H11" i="20"/>
  <c r="I11" i="20"/>
  <c r="J11" i="20"/>
  <c r="E18" i="19"/>
  <c r="E19" i="19"/>
  <c r="E17" i="19"/>
  <c r="E13" i="19"/>
  <c r="E14" i="19"/>
  <c r="E15" i="19"/>
  <c r="D9" i="19"/>
  <c r="D13" i="19"/>
  <c r="D14" i="19"/>
  <c r="D10" i="19"/>
  <c r="E10" i="19"/>
  <c r="D34" i="20"/>
  <c r="D35" i="20"/>
  <c r="D33" i="20"/>
  <c r="D31" i="20"/>
  <c r="D30" i="20"/>
  <c r="D29" i="20"/>
  <c r="D27" i="20"/>
  <c r="D26" i="20"/>
  <c r="D25" i="20"/>
  <c r="D23" i="20"/>
  <c r="D22" i="20"/>
  <c r="E12" i="19"/>
  <c r="D12" i="19"/>
  <c r="E9" i="19"/>
  <c r="D11" i="20"/>
  <c r="D13" i="20"/>
  <c r="D15" i="20"/>
  <c r="D16" i="20"/>
  <c r="D17" i="20"/>
  <c r="D19" i="20"/>
  <c r="D20" i="20"/>
  <c r="D21" i="20"/>
  <c r="A3" i="18"/>
  <c r="D13" i="18"/>
  <c r="D14" i="18"/>
  <c r="D15" i="18"/>
  <c r="D16" i="18"/>
  <c r="D12" i="18"/>
  <c r="D10" i="18"/>
  <c r="D8" i="18"/>
  <c r="A4" i="19"/>
  <c r="A5" i="20"/>
  <c r="G14" i="24" l="1"/>
  <c r="G15" i="24"/>
  <c r="F15" i="24"/>
  <c r="E13" i="24"/>
  <c r="D16" i="24"/>
  <c r="D14" i="24"/>
  <c r="D13" i="24"/>
</calcChain>
</file>

<file path=xl/sharedStrings.xml><?xml version="1.0" encoding="utf-8"?>
<sst xmlns="http://schemas.openxmlformats.org/spreadsheetml/2006/main" count="1263" uniqueCount="744">
  <si>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</si>
  <si>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</si>
  <si>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</si>
  <si>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</si>
  <si>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</si>
  <si>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</si>
  <si>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Фонда социального страхования Российской 
        Федерации</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</si>
  <si>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</si>
  <si>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</si>
  <si>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</si>
  <si>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</si>
  <si>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</si>
  <si>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</si>
  <si>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</si>
  <si>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</si>
  <si>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</si>
  <si>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 xml:space="preserve">       Налог, взимаемый с налогоплатель-
       щиков, выбравших в качестве 
       объекта налогообложения доходы         </t>
  </si>
  <si>
    <t>182 1 05 02000 02 0000 110</t>
  </si>
  <si>
    <t xml:space="preserve">       Налог, взимаемый с налогоплатель-
       щиков, выбравших в качестве объек-
       та налогообложения доходы ( за нало-
       говые периоды, истекшие до 1 января 
       2011 года)         </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</si>
  <si>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</si>
  <si>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</si>
  <si>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</si>
  <si>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</si>
  <si>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01 01010 00 0000 110
182 1 01 01030 01 0000 110
182 1 01 01040 01 0000 110
182 1 01 01050 01 0000 110
182 1 01 01060 01 0000 110
182 1 01 01070 01 0000 110</t>
  </si>
  <si>
    <t>182 1 05 03000 01 0000 110</t>
  </si>
  <si>
    <t>Код классификации
 доходов 
бюджетов РФ</t>
  </si>
  <si>
    <t>Код классификации 
доходов 
бюджетов РФ</t>
  </si>
  <si>
    <t>182 1 04 02140 01 0000 110</t>
  </si>
  <si>
    <t>182 1 09 01030 05 0000 110</t>
  </si>
  <si>
    <t>182 1 01 00000 00 0000 000</t>
  </si>
  <si>
    <t>182 1 01 01000 00 0000 110</t>
  </si>
  <si>
    <t>182 1 01 01010 00 0000 110</t>
  </si>
  <si>
    <t>182 1 01 01011 01 0000 110</t>
  </si>
  <si>
    <t>182 1 01 01012 02 0000 110</t>
  </si>
  <si>
    <t>182 1 01 01020 01 0000 110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</si>
  <si>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</si>
  <si>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</si>
  <si>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</si>
  <si>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</si>
  <si>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</si>
  <si>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</si>
  <si>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</si>
  <si>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</si>
  <si>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</si>
  <si>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</si>
  <si>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</si>
  <si>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</si>
  <si>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</si>
  <si>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</si>
  <si>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</si>
  <si>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</si>
  <si>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</si>
  <si>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</si>
  <si>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</si>
  <si>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</si>
  <si>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</si>
  <si>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</si>
  <si>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</si>
  <si>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182 1 03 02110 01 0000 110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</si>
  <si>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</si>
  <si>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</si>
  <si>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</si>
  <si>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</si>
  <si>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</si>
  <si>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</si>
  <si>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</si>
  <si>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</si>
  <si>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</si>
  <si>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182 1 04 02090 01 0000 110</t>
  </si>
  <si>
    <t>182 1 04 02100 01 0000 110</t>
  </si>
  <si>
    <t>182 1 04 02110 01 0000 110</t>
  </si>
  <si>
    <t>182 1 04 02130 01 0000 110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</si>
  <si>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</si>
  <si>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</si>
  <si>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</si>
  <si>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</si>
  <si>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</si>
  <si>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</si>
  <si>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</si>
  <si>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</si>
  <si>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</si>
  <si>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</si>
  <si>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</si>
  <si>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</si>
  <si>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</si>
  <si>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</si>
  <si>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</si>
  <si>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</si>
  <si>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</si>
  <si>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</si>
  <si>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</si>
  <si>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</si>
  <si>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</si>
  <si>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182 1 07 01040 01 0000 110</t>
  </si>
  <si>
    <t>182 1 07 02000 01 0000 110</t>
  </si>
  <si>
    <t>182 1 07 02010 01 0000 110</t>
  </si>
  <si>
    <t>182 1 07 02020 01 0000 110</t>
  </si>
  <si>
    <t>182 1 07 02030 01 0000 110</t>
  </si>
  <si>
    <t>182 1 07 03000 01 0000 110</t>
  </si>
  <si>
    <t>182 1 07 04000 01 0000 110</t>
  </si>
  <si>
    <t>182 1 07 04010 01 0000 110</t>
  </si>
  <si>
    <t>182 1 07 04020 01 0000 110</t>
  </si>
  <si>
    <t>182 1 07 04030 01 0000 110</t>
  </si>
  <si>
    <t>182 1 08 02000 01 0000 110</t>
  </si>
  <si>
    <t>182 1 08 02010 01 0000 110</t>
  </si>
  <si>
    <t>182 1 08 02020 01 0000 110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</si>
  <si>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</si>
  <si>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</si>
  <si>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</si>
  <si>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</si>
  <si>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</si>
  <si>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</si>
  <si>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</si>
  <si>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</si>
  <si>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</si>
  <si>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</si>
  <si>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</si>
  <si>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</si>
  <si>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182 1 09 03024 01 0000 110</t>
  </si>
  <si>
    <t>182 1 09 03025 01 0000 110</t>
  </si>
  <si>
    <t>182 1 09 03060 01 0000 110</t>
  </si>
  <si>
    <t>182 1 09 03061 01 0000 110</t>
  </si>
  <si>
    <t>182 1 09 03062 01 0000 110</t>
  </si>
  <si>
    <t>182 1 09 03070 01 0000 110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</si>
  <si>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</si>
  <si>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</si>
  <si>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</si>
  <si>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</si>
  <si>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</si>
  <si>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</si>
  <si>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</si>
  <si>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</si>
  <si>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</si>
  <si>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</si>
  <si>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</si>
  <si>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</si>
  <si>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</si>
  <si>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</si>
  <si>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</si>
  <si>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</si>
  <si>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</si>
  <si>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</si>
  <si>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182 1 16 03010 01 0000 140</t>
  </si>
  <si>
    <t>182 1 16 03020 02 0000 140</t>
  </si>
  <si>
    <t>182 1 16 03030 01 0000 140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</si>
  <si>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</si>
  <si>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</si>
  <si>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</si>
  <si>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</si>
  <si>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</si>
  <si>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</si>
  <si>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</si>
  <si>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</si>
  <si>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</si>
  <si>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</si>
  <si>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</si>
  <si>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</si>
  <si>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</si>
  <si>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</si>
  <si>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</si>
  <si>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</si>
  <si>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</si>
  <si>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</si>
  <si>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</si>
  <si>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</si>
  <si>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</si>
  <si>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</si>
  <si>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182 1 16 43000 01 0000 140</t>
  </si>
  <si>
    <t>182 1 16 90010 01 0000 140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</si>
  <si>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</si>
  <si>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</si>
  <si>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</si>
  <si>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</si>
  <si>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</si>
  <si>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182 1 16 21010 01 0000 140</t>
  </si>
  <si>
    <t>182 1 16 23010 01 0000 140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</si>
  <si>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</si>
  <si>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</si>
  <si>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</si>
  <si>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</si>
  <si>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</si>
  <si>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</si>
  <si>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</si>
  <si>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</si>
  <si>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</si>
  <si>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</si>
  <si>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</si>
  <si>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</si>
  <si>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</si>
  <si>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</si>
  <si>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</si>
  <si>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 xml:space="preserve">         Недоимка, пени и штрафы по взносам в 
         Пенсионный фонд Российской Федерации</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</si>
  <si>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</si>
  <si>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</si>
  <si>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</si>
  <si>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</si>
  <si>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</si>
  <si>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</si>
  <si>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</si>
  <si>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</si>
  <si>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</si>
  <si>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</si>
  <si>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</si>
  <si>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</si>
  <si>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</si>
  <si>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Минимальный налог, зачисляемый 
   в бюджеты субъектов Российской 
   Федерации</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</si>
  <si>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</si>
  <si>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</si>
  <si>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</si>
  <si>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</si>
  <si>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</si>
  <si>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 xml:space="preserve">         Недоимка, пени и штрафы по взносам в Фонд 
         социального страхования Российской Федерации</t>
  </si>
  <si>
    <t xml:space="preserve">         Недоимка, пени и штрафы по взносам в
         Федеральный фонд обязательного 
         медицинского страхования</t>
  </si>
  <si>
    <t>182 1 09 03021 03 0000 110</t>
  </si>
  <si>
    <t>182 1 09 03021 04 0000 110</t>
  </si>
  <si>
    <t>182 1 16 36000 01 0000 140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</si>
  <si>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</si>
  <si>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</si>
  <si>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</si>
  <si>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</si>
  <si>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</si>
  <si>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</si>
  <si>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r>
      <t xml:space="preserve"> </t>
    </r>
    <r>
      <rPr>
        <b/>
        <sz val="14"/>
        <rFont val="Times New Roman"/>
        <family val="1"/>
        <charset val="204"/>
      </rPr>
      <t>Налоги на прибыль, доходы</t>
    </r>
    <r>
      <rPr>
        <sz val="14"/>
        <rFont val="Times New Roman"/>
        <family val="1"/>
        <charset val="204"/>
      </rPr>
      <t xml:space="preserve"> </t>
    </r>
    <r>
      <rPr>
        <sz val="12"/>
        <rFont val="Times New Roman"/>
        <family val="1"/>
        <charset val="204"/>
      </rPr>
      <t xml:space="preserve"> (1040 + 1130)</t>
    </r>
  </si>
  <si>
    <t xml:space="preserve"> Налог на прибыль организаций                                     
 (1050 + 1070 + 1080 + 1090 + 1100 + 1110 + 1120)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</si>
  <si>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</si>
  <si>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</si>
  <si>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</si>
  <si>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</si>
  <si>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пиво, производимое на территории Российской Федерации</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</si>
  <si>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</si>
  <si>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</si>
  <si>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</si>
  <si>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</si>
  <si>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</si>
  <si>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</si>
  <si>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</si>
  <si>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</si>
  <si>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</si>
  <si>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</si>
  <si>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</si>
  <si>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</si>
  <si>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</si>
  <si>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</si>
  <si>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</si>
  <si>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</si>
  <si>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</si>
  <si>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</si>
  <si>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</si>
  <si>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</si>
  <si>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</si>
  <si>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</si>
  <si>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</si>
  <si>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СПРАВОЧНО К РАЗДЕЛУ 1</t>
  </si>
  <si>
    <t xml:space="preserve">                       в том числе:</t>
  </si>
  <si>
    <t xml:space="preserve">                            из них:</t>
  </si>
  <si>
    <r>
      <t xml:space="preserve"> Поступило в отчетном периоде в консолидированный бюджет 
Российской Федерации
</t>
    </r>
    <r>
      <rPr>
        <sz val="10"/>
        <rFont val="Arial"/>
        <family val="2"/>
        <charset val="204"/>
      </rPr>
      <t xml:space="preserve"> (2600&lt; или = стр. 1010 гр.2+гр.3)</t>
    </r>
  </si>
  <si>
    <t xml:space="preserve">     по федеральным налогам (сборам) - всего 
     (2610 + 2615 + 2620 + 2630 + 2640)</t>
  </si>
  <si>
    <t xml:space="preserve">          из строки 1040 - налог на прибыль организаций</t>
  </si>
  <si>
    <t xml:space="preserve">          из строки 1210 - налог на добавленную 
          стоимость </t>
  </si>
  <si>
    <t xml:space="preserve">          из строки 1220 - акцизы   </t>
  </si>
  <si>
    <t xml:space="preserve">          из строки 1730 - налог на добычу полезных 
          ископаемых</t>
  </si>
  <si>
    <t>182 1 09 08020 06 0000 140</t>
  </si>
  <si>
    <t>182 1 09 08030 07 0000 140</t>
  </si>
  <si>
    <t>182 1 09 08040 08 0000 140</t>
  </si>
  <si>
    <t>из графы 3 - 
поступило в 
доходы местных 
бюджетов 
(включая данные 
графы 4 по 
строкам 3300,3400, 
3500, 3530 и 3540)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</si>
  <si>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</si>
  <si>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</si>
  <si>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Акцизы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t>
  </si>
  <si>
    <t>182 1 03 02210 01 0000 110</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</si>
  <si>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</si>
  <si>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непищевого сырья, ввозимый  на территорию Российской Федерации  </t>
  </si>
  <si>
    <t>182 1 04 02013 01 0000 110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</si>
  <si>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ввозимые на территорию Российской Федерации</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</si>
  <si>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ввозимую на территорию  Российской Федерации</t>
  </si>
  <si>
    <t>182 1 04 02150 01 0000 110</t>
  </si>
  <si>
    <t>Акцизы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ввозимое на территорию Российской Федерации</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</si>
  <si>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</si>
  <si>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182 1 16 23011 01 0000 140</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</si>
  <si>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</si>
  <si>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182 1 16 23012 01 0000 140</t>
  </si>
  <si>
    <t xml:space="preserve"> Налоги, относящиеся к специальным налоговым 
 режимам (3300+3400+3500+3530+3540+1070+1790+2090)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</si>
  <si>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</si>
  <si>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</si>
  <si>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</si>
  <si>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</si>
  <si>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</si>
  <si>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</si>
  <si>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</si>
  <si>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</si>
  <si>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</si>
  <si>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</si>
  <si>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консолидирован-
ного бюджета субъекта Российской Федерации               
(включая данные 
графы 3 по строкам 
3300,3400,3500
3530 и 3540)
(гр.3 &gt; или = гр.4) </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</si>
  <si>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</si>
  <si>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</si>
  <si>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</si>
  <si>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</si>
  <si>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</si>
  <si>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</si>
  <si>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</si>
  <si>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182 1 16 03040 01 0000 140</t>
  </si>
  <si>
    <t>182 1 16 70010 01 0000 140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</si>
  <si>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</si>
  <si>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</si>
  <si>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r>
      <t xml:space="preserve">    ЕДИНЫЙ СОЦИАЛЬНЫЙ НАЛОГ - ВСЕГО
   </t>
    </r>
    <r>
      <rPr>
        <sz val="10"/>
        <rFont val="Arial"/>
        <family val="2"/>
        <charset val="204"/>
      </rPr>
      <t xml:space="preserve"> (3070 + 3080 + 3090)</t>
    </r>
  </si>
  <si>
    <r>
      <t xml:space="preserve">    ПОСТУПЛЕНИЯ В СЧЕТ ПОГАШЕНИЯ 
    НЕДОИМКИ, ПЕНЕЙ И ШТРАФОВ ПО 
    СТРАХОВЫМ ВЗНОСАМ
   </t>
    </r>
    <r>
      <rPr>
        <sz val="10"/>
        <rFont val="Arial"/>
        <family val="2"/>
        <charset val="204"/>
      </rPr>
      <t xml:space="preserve"> (3170 + 3180 + 3190)</t>
    </r>
  </si>
  <si>
    <t>Поступило 
платежей 
(гр.2=
гр.3+
гр.5+
гр.6+
гр.7)</t>
  </si>
  <si>
    <t>182 1 04 02011 01 0000 110</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</si>
  <si>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ввозимую на территорию  Российской Федерации</t>
  </si>
  <si>
    <r>
      <t xml:space="preserve"> Налоговые и неналоговые доходы </t>
    </r>
    <r>
      <rPr>
        <sz val="12"/>
        <rFont val="Times New Roman"/>
        <family val="1"/>
        <charset val="204"/>
      </rPr>
      <t xml:space="preserve"> 
(1020 + 2370)</t>
    </r>
  </si>
  <si>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</si>
  <si>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</si>
  <si>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</si>
  <si>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182 1 11 07011 01 0000 120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</si>
  <si>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</si>
  <si>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</si>
  <si>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</si>
  <si>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</si>
  <si>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 xml:space="preserve">Поступило                </t>
  </si>
  <si>
    <t>182 1 16 90010 01 6000 140</t>
  </si>
  <si>
    <t>182 1 16 90010 01 7000 140</t>
  </si>
  <si>
    <t>182 1 13 02991 01 6000 130</t>
  </si>
  <si>
    <t>182 1 13 02991 01 0300 130</t>
  </si>
  <si>
    <t>182 1 16 21010 01 6000 140</t>
  </si>
  <si>
    <t>182 1 16 21010 01 7000 140</t>
  </si>
  <si>
    <t>182 1 16 23011 01 6000 140</t>
  </si>
  <si>
    <t>182 1 16 23011 01 7000 140</t>
  </si>
  <si>
    <t>182 1 16 23012 01 6000 140</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</si>
  <si>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t>
  </si>
  <si>
    <t>182 1 16 23012 01 7000 140</t>
  </si>
  <si>
    <t>182 1 17 05010 01 6000 180</t>
  </si>
  <si>
    <t>182 1 14 02013 01 6000 410</t>
  </si>
  <si>
    <t>182 1 14 02013 01 7000 410</t>
  </si>
  <si>
    <t>182 1 14 02013 01 6000 440</t>
  </si>
  <si>
    <t>182 1 14 02013 01 7000 440</t>
  </si>
  <si>
    <t>Код 
строки</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</si>
  <si>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</si>
  <si>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</si>
  <si>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</si>
  <si>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</si>
  <si>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A</t>
  </si>
  <si>
    <t>федерального 
бюджета (без данных графы 2 строки 3070)</t>
  </si>
  <si>
    <t xml:space="preserve">Возврат сумм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t>
  </si>
  <si>
    <t>182 1 03 02270 01 0000 110</t>
  </si>
  <si>
    <t>182 1 16 33010 01 0000 140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</si>
  <si>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</si>
  <si>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182 1 16 70020 01 0000 140</t>
  </si>
  <si>
    <t>Возмещение убытков, причиненных арбитражными управляющими вследствие ненадлежащего исполнения ими своих должностных обязанностей</t>
  </si>
  <si>
    <t>182 1 16 70030 01 0000 140</t>
  </si>
  <si>
    <t>182 1 16 33010 01 6000 140</t>
  </si>
  <si>
    <t>182 1 16 33010 01 7000 140</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</si>
  <si>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</si>
  <si>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</si>
  <si>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</si>
  <si>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182 1 01 01013 01 0000 110</t>
  </si>
  <si>
    <t>182 1 01 01014 02 0000 110</t>
  </si>
  <si>
    <t>Налог на прибыль организаций при выполнении соглашений о разделе продукции, заключенных до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</si>
  <si>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</si>
  <si>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</si>
  <si>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</si>
  <si>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</si>
  <si>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</si>
  <si>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</si>
  <si>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</si>
  <si>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</si>
  <si>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</si>
  <si>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</si>
  <si>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</si>
  <si>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</si>
  <si>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</si>
  <si>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</si>
  <si>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</si>
  <si>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</si>
  <si>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</si>
  <si>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</si>
  <si>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</si>
  <si>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</si>
  <si>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</si>
  <si>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</si>
  <si>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</si>
  <si>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</si>
  <si>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</si>
  <si>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</si>
  <si>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</si>
  <si>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</si>
  <si>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</si>
  <si>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</si>
  <si>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</si>
  <si>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</si>
  <si>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</si>
  <si>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пиво, ввозимое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</si>
  <si>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</si>
  <si>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</si>
  <si>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</si>
  <si>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</si>
  <si>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</si>
  <si>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</si>
  <si>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</si>
  <si>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</si>
  <si>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</si>
  <si>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</si>
  <si>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</si>
  <si>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</si>
  <si>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</si>
  <si>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</si>
  <si>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</si>
  <si>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</si>
  <si>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</si>
  <si>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</si>
  <si>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</si>
  <si>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182 1 06 06030 03 0000 110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</si>
  <si>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</si>
  <si>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</si>
  <si>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</si>
  <si>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</si>
  <si>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</si>
  <si>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</si>
  <si>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</si>
  <si>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</si>
  <si>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</si>
  <si>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</si>
  <si>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</si>
  <si>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</si>
  <si>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</si>
  <si>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</si>
  <si>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</si>
  <si>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</si>
  <si>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</si>
  <si>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</si>
  <si>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</si>
  <si>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</si>
  <si>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</si>
  <si>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</si>
  <si>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</si>
  <si>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</si>
  <si>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</si>
  <si>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</si>
  <si>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</si>
  <si>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</si>
  <si>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</si>
  <si>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</si>
  <si>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</si>
  <si>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</si>
  <si>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</si>
  <si>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</si>
  <si>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</si>
  <si>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Налог на добычу полезных ископаемых в виде природных алмазов</t>
  </si>
  <si>
    <t>Налог на добычу полезных ископаемых в виде угля</t>
  </si>
  <si>
    <t>Регулярные платежи за добычу полезных ископаемых (роялти) при выполнении соглашений о разделе продукции (1795+1800+1805)</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</si>
  <si>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</si>
  <si>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</si>
  <si>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</si>
  <si>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</si>
  <si>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</si>
  <si>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</si>
  <si>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</si>
  <si>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</si>
  <si>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</si>
  <si>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</si>
  <si>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</si>
  <si>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конституционными (уставными) судами субъектов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</si>
  <si>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</si>
  <si>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</si>
  <si>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</si>
  <si>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</si>
  <si>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</si>
  <si>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</si>
  <si>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</si>
  <si>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</si>
  <si>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</si>
  <si>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</si>
  <si>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</si>
  <si>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</si>
  <si>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</si>
  <si>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</si>
  <si>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</si>
  <si>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</si>
  <si>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</si>
  <si>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внутригородских муниципальных образований городов федерального значения</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</si>
  <si>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</si>
  <si>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</si>
  <si>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</si>
  <si>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</si>
  <si>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общераспространенных полезных ископаемых, мобилизуемые на территориях внутригородских районов</t>
  </si>
  <si>
    <t>182 1 09 03021 12 0000 110</t>
  </si>
  <si>
    <t>Платежи за добычу углеводородного сырья</t>
  </si>
  <si>
    <t>Платежи за добычу подземных вод</t>
  </si>
  <si>
    <t xml:space="preserve">Платежи за добычу полезных ископаемых из уникальных  месторождений  и групп месторождений федерального значения </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</si>
  <si>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</si>
  <si>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</si>
  <si>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</si>
  <si>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континентальным шельфом Российской Федерации (2115+2120)</t>
  </si>
  <si>
    <t>Платежи за пользование минеральными ресурсами</t>
  </si>
  <si>
    <t xml:space="preserve">182 1 09 03071 01 0000 110 </t>
  </si>
  <si>
    <t>Плата за пользование живыми ресурсами</t>
  </si>
  <si>
    <t xml:space="preserve">182 1 09 03072 01 0000 110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</si>
  <si>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</si>
  <si>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</si>
  <si>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</si>
  <si>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</si>
  <si>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</si>
  <si>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</si>
  <si>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</si>
  <si>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</si>
  <si>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</si>
  <si>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</si>
  <si>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</si>
  <si>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</si>
  <si>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</si>
  <si>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</si>
  <si>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</si>
  <si>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</si>
  <si>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внутригородских районов</t>
  </si>
  <si>
    <t>182 1 09 04052 12 0000 110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</si>
  <si>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</si>
  <si>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</si>
  <si>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</si>
  <si>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</si>
  <si>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</si>
  <si>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</si>
  <si>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</si>
  <si>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</si>
  <si>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</si>
  <si>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</si>
  <si>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</si>
  <si>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</si>
  <si>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</si>
  <si>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</si>
  <si>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</si>
  <si>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</si>
  <si>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</si>
  <si>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</si>
  <si>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</si>
  <si>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внутригородских районов</t>
  </si>
  <si>
    <t>182 1 09 07012 12 0000 110</t>
  </si>
  <si>
    <t>Налог на рекламу, мобилизуемый на территориях муниципальных районов</t>
  </si>
  <si>
    <t xml:space="preserve">Курортный сбор (2322+2323+2324+2325) </t>
  </si>
  <si>
    <t>Курортный сбор, мобилизуемый на территориях городских округов</t>
  </si>
  <si>
    <t>Курортный сбор, мобилизуемый на территориях городских округов с внутригородским делением</t>
  </si>
  <si>
    <t>182 1 09 07021 11 0000 110</t>
  </si>
  <si>
    <t>Курортный сбор, мобилизуемый на территориях внутригородских районов</t>
  </si>
  <si>
    <t>182 1 09 07021 12 0000 110</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</si>
  <si>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</si>
  <si>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</si>
  <si>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</si>
  <si>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</si>
  <si>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</si>
  <si>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районов</t>
  </si>
  <si>
    <t>182 1 09 07032 12 0000 110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</si>
  <si>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</si>
  <si>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</si>
  <si>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</si>
  <si>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городских округов с внутригородским делением</t>
  </si>
  <si>
    <t>182 1 09 07042 11 0000 110</t>
  </si>
  <si>
    <t>Лицензионный сбор за право торговли спиртными напитками, мобилизуемый на территориях внутригородских районов</t>
  </si>
  <si>
    <t>182 1 09 07042 12 0000 110</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</si>
  <si>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</si>
  <si>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</si>
  <si>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</si>
  <si>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</si>
  <si>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</si>
  <si>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</si>
  <si>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</si>
  <si>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</si>
  <si>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</si>
  <si>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</si>
  <si>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</si>
  <si>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</si>
  <si>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</si>
  <si>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Переплата по налогам, сборам и иным обязательным платежам, установленным в Республике Крым, образовавшаяся в переходный период</t>
  </si>
  <si>
    <t>182 1 09 90050 02 0000 110</t>
  </si>
  <si>
    <t>Переплата по налогам, сборам и иным обязательным платежам, установленным в городе федерального значения Севастополь, образовавшаяся в переходный период</t>
  </si>
  <si>
    <t>182 1 09 90060 02 0000 110</t>
  </si>
  <si>
    <t>Доходы от перечисления части прибыли, остающейся   после   уплаты   налогов   и   иных   обязательных  платежей федеральных государственных унитарных предприятий</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</si>
  <si>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</si>
  <si>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</si>
  <si>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информации, содержащейся  в Едином государственном реестре налогоплательщиков</t>
  </si>
  <si>
    <t>182 1 13 01010 01 0000 130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</si>
  <si>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</si>
  <si>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</si>
  <si>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</si>
  <si>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</si>
  <si>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</si>
  <si>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</si>
  <si>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182 1 16 03000 00 0000 140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</si>
  <si>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</si>
  <si>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</si>
  <si>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</si>
  <si>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</si>
  <si>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</si>
  <si>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</si>
  <si>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</si>
  <si>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182 1 16 31000 01 0000 140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</si>
  <si>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</si>
  <si>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</si>
  <si>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</si>
  <si>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</si>
  <si>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Прочие поступления от денежных взысканий (штрафов) и иных сумм в возмещение ущерба</t>
  </si>
  <si>
    <t>182 1 16 90000 00 0000 140</t>
  </si>
  <si>
    <t>Прочие поступления от денежных взысканий (штрафов) и иных сумм в возмещение ущерба, зачисляемые в федеральный бюджет</t>
  </si>
  <si>
    <t xml:space="preserve">  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</si>
  <si>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</si>
  <si>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</si>
  <si>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</si>
  <si>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</si>
  <si>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</si>
  <si>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</si>
  <si>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</si>
  <si>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</si>
  <si>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</si>
  <si>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</si>
  <si>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</si>
  <si>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</si>
  <si>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</si>
  <si>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Прочие неналоговые доходы федерального бюджета</t>
  </si>
  <si>
    <t>182 1 17 05010 01 0000 180</t>
  </si>
  <si>
    <r>
      <t>Сборы за пользование объектами животного мира и за пользование объектами водных биологических ресурсов (1825+1830+1835)</t>
    </r>
    <r>
      <rPr>
        <i/>
        <sz val="12"/>
        <rFont val="Times New Roman"/>
        <family val="1"/>
        <charset val="204"/>
      </rPr>
      <t xml:space="preserve"> </t>
    </r>
  </si>
  <si>
    <r>
      <t>Денежные взыскания (штрафы) за нарушение законодательства о налогах и сборах, предусмотренные статьями 116, 118,  статьей 119</t>
    </r>
    <r>
      <rPr>
        <vertAlign val="superscript"/>
        <sz val="12"/>
        <rFont val="Times New Roman"/>
        <family val="1"/>
        <charset val="204"/>
      </rPr>
      <t>1</t>
    </r>
    <r>
      <rPr>
        <sz val="12"/>
        <rFont val="Times New Roman"/>
        <family val="1"/>
        <charset val="204"/>
      </rPr>
      <t>, пунктами 1 и 2 статьи 120, статьями 125, 126, 128, 129, 129</t>
    </r>
    <r>
      <rPr>
        <vertAlign val="superscript"/>
        <sz val="12"/>
        <rFont val="Times New Roman"/>
        <family val="1"/>
        <charset val="204"/>
      </rPr>
      <t>1</t>
    </r>
    <r>
      <rPr>
        <sz val="12"/>
        <rFont val="Times New Roman"/>
        <family val="1"/>
        <charset val="204"/>
      </rPr>
      <t>, 132, 133, 134, 135, 135</t>
    </r>
    <r>
      <rPr>
        <vertAlign val="superscript"/>
        <sz val="12"/>
        <rFont val="Times New Roman"/>
        <family val="1"/>
        <charset val="204"/>
      </rPr>
      <t>1</t>
    </r>
    <r>
      <rPr>
        <i/>
        <vertAlign val="superscript"/>
        <sz val="12"/>
        <rFont val="Times New Roman"/>
        <family val="1"/>
        <charset val="204"/>
      </rPr>
      <t xml:space="preserve"> </t>
    </r>
    <r>
      <rPr>
        <sz val="12"/>
        <rFont val="Times New Roman"/>
        <family val="1"/>
        <charset val="204"/>
      </rPr>
      <t xml:space="preserve">Налогового кодекса Российской Федерации </t>
    </r>
  </si>
  <si>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</si>
  <si>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</si>
  <si>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(1140+1150+1170+1180)</t>
  </si>
  <si>
    <r>
      <rPr>
        <b/>
        <sz val="14"/>
        <rFont val="Times New Roman"/>
        <family val="1"/>
        <charset val="204"/>
      </rPr>
      <t>Налоги на товары (работы, услуги), реализуемые на территории Российской Федерации</t>
    </r>
    <r>
      <rPr>
        <b/>
        <sz val="12"/>
        <rFont val="Times New Roman"/>
        <family val="1"/>
        <charset val="204"/>
      </rPr>
      <t xml:space="preserve">   </t>
    </r>
    <r>
      <rPr>
        <sz val="12"/>
        <rFont val="Times New Roman"/>
        <family val="1"/>
        <charset val="204"/>
      </rPr>
      <t xml:space="preserve">(1210+1220) </t>
    </r>
  </si>
  <si>
    <r>
      <rPr>
        <b/>
        <sz val="14"/>
        <rFont val="Times New Roman"/>
        <family val="1"/>
        <charset val="204"/>
      </rPr>
      <t>Налог на добавленную стоимость на товары, ввозимые на территорию Российской Федерации</t>
    </r>
    <r>
      <rPr>
        <b/>
        <sz val="12"/>
        <rFont val="Times New Roman"/>
        <family val="1"/>
        <charset val="204"/>
      </rPr>
      <t xml:space="preserve"> </t>
    </r>
  </si>
  <si>
    <t>Земельный налог (1631+1639)</t>
  </si>
  <si>
    <t>Земельный налог с организаций (1632+1633+1634+1635+1636+1637+1638)</t>
  </si>
  <si>
    <t>Земельный налог с физических лиц (1640+1641+1642+1643+1644+1645+1646)</t>
  </si>
  <si>
    <r>
      <rPr>
        <b/>
        <sz val="14"/>
        <rFont val="Times New Roman"/>
        <family val="1"/>
        <charset val="204"/>
      </rPr>
      <t>Налоги, сборы и регулярные платежи за пользование природными ресурсами</t>
    </r>
    <r>
      <rPr>
        <sz val="12"/>
        <rFont val="Times New Roman"/>
        <family val="1"/>
        <charset val="204"/>
      </rPr>
      <t xml:space="preserve"> (1730+1790+1810+1820)</t>
    </r>
  </si>
  <si>
    <t>Налог на добычу прочих полезных ископаемых (за исключением полезных ископаемых в виде природных алмазов)</t>
  </si>
  <si>
    <t>Налог на добычу полезных ископаемых (1740+1760+1770+1780+1785+1788)</t>
  </si>
  <si>
    <r>
      <rPr>
        <b/>
        <sz val="14"/>
        <rFont val="Times New Roman"/>
        <family val="1"/>
        <charset val="204"/>
      </rPr>
      <t>Государственная пошлина</t>
    </r>
    <r>
      <rPr>
        <sz val="12"/>
        <rFont val="Times New Roman"/>
        <family val="1"/>
        <charset val="204"/>
      </rPr>
      <t xml:space="preserve"> (1850+1860+1890+1920+1930+1940+1950+1951+1952)</t>
    </r>
  </si>
  <si>
    <t>Доходы от использования имущества, находящегося в государственной и муниципальной собственности (2376+2377+2378)</t>
  </si>
  <si>
    <r>
      <rPr>
        <b/>
        <sz val="14"/>
        <rFont val="Times New Roman"/>
        <family val="1"/>
        <charset val="204"/>
      </rPr>
      <t>Платежи при пользовании природными ресурсами</t>
    </r>
    <r>
      <rPr>
        <sz val="12"/>
        <rFont val="Times New Roman"/>
        <family val="1"/>
        <charset val="204"/>
      </rPr>
      <t xml:space="preserve"> (2390+2400)</t>
    </r>
  </si>
  <si>
    <t>Начислено к уплате в текущем году (без данных графы 1 по строкам 3070,3300,3400,
3500,3530 и 3540)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</si>
  <si>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</si>
  <si>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</si>
  <si>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</si>
  <si>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</si>
  <si>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из строки 2515:</t>
  </si>
  <si>
    <t>из строки 2517:</t>
  </si>
  <si>
    <t>из строки 2518:</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</si>
  <si>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</si>
  <si>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</si>
  <si>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</si>
  <si>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 xml:space="preserve"> НАЛОГ, ВЗИМАЕМЫЙ В СВЯЗИ С 
 ПРИМЕНЕНИЕМ ПАТЕНТНОЙ СИСТЕМЫ 
 НАЛОГООБЛОЖЕНИЯ (3531+3532+3533+3534+3535)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</si>
  <si>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</si>
  <si>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</si>
  <si>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</si>
  <si>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</si>
  <si>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</si>
  <si>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 xml:space="preserve">Х </t>
  </si>
  <si>
    <t>Начислено к уплате в текущем году (включая данные графы 1 по строке 3070, данные по графе 1 строк 3300,3400,3500,
3530 и 3540 - не включаются )</t>
  </si>
  <si>
    <t>Начальник Аналитического Управления</t>
  </si>
  <si>
    <t>В.Н.Засько</t>
  </si>
  <si>
    <r>
      <t>Доходы, администрируемые налоговыми органами</t>
    </r>
    <r>
      <rPr>
        <b/>
        <sz val="12"/>
        <rFont val="Times New Roman"/>
        <family val="1"/>
        <charset val="204"/>
      </rPr>
      <t xml:space="preserve"> 
</t>
    </r>
    <r>
      <rPr>
        <sz val="12"/>
        <rFont val="Times New Roman"/>
        <family val="1"/>
        <charset val="204"/>
      </rPr>
      <t>(1010 + 3070)</t>
    </r>
  </si>
  <si>
    <t xml:space="preserve"> Федеральные налоги и сборы
 (1050+1080+1090+1100+1110+1120+1130+1210
 +1220+1430+1440+1730+1810+1820+1850+1860 
 +1890+1920+1930+1940+1950+1951+1952+1980
 +1995+2030+2110+2130+2146+2160+2165+2170
 +2200+2359) </t>
  </si>
  <si>
    <t xml:space="preserve"> Региональные налоги (1570+1590+1610+2155+2260+2362+2364+2363+2365)</t>
  </si>
  <si>
    <r>
      <rPr>
        <b/>
        <sz val="14"/>
        <rFont val="Times New Roman"/>
        <family val="1"/>
        <charset val="204"/>
      </rPr>
      <t>Штрафы, санкции, возмещение ущерба</t>
    </r>
    <r>
      <rPr>
        <sz val="12"/>
        <rFont val="Times New Roman"/>
        <family val="1"/>
        <charset val="204"/>
      </rPr>
      <t xml:space="preserve"> (2480+2510+2515+2516+2520+2521+2525+2526+2528+2529+ 2530+2531+2532+2533)</t>
    </r>
  </si>
  <si>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</si>
  <si>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182 1 16 21040 11 0000 140</t>
  </si>
  <si>
    <t>182 1 16 21040 12 0000 140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</si>
  <si>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t>
  </si>
  <si>
    <r>
      <t xml:space="preserve"> Налоговые доходы</t>
    </r>
    <r>
      <rPr>
        <sz val="12"/>
        <rFont val="Times New Roman"/>
        <family val="1"/>
        <charset val="204"/>
      </rPr>
      <t xml:space="preserve">
 (1030 + 1200 + 1425 + 1508 + 1510 + 1720 + 1840 +  1970 + 3300 + 3400 + 3500 + 3530 + 3540)</t>
    </r>
  </si>
  <si>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</si>
  <si>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</si>
  <si>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</si>
  <si>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</si>
  <si>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</si>
  <si>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182 2 18 01010 01 0000 180</t>
  </si>
  <si>
    <t xml:space="preserve"> Местные налоги
 (1508+1520+1630+2175+2300)</t>
  </si>
  <si>
    <t>182 1 08 07200 01 0040 110</t>
  </si>
  <si>
    <t>Денежные взыскания (штрафы) за нарушение законодательства о налогах и сборах   (2485+2490+2495+2500+2501)</t>
  </si>
  <si>
    <t>182 1 16 03050 01 0000 140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</si>
  <si>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</si>
  <si>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</si>
  <si>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</si>
  <si>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1920: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</si>
  <si>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</si>
  <si>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</si>
  <si>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</si>
  <si>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</si>
  <si>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</si>
  <si>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</si>
  <si>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</si>
  <si>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</si>
  <si>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</si>
  <si>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Из строки 2534:</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</si>
  <si>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</si>
  <si>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</si>
  <si>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</si>
  <si>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</si>
  <si>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</si>
  <si>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</si>
  <si>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</si>
  <si>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</si>
  <si>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</si>
  <si>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</si>
  <si>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182 2 07 01020 01 0000 180</t>
  </si>
  <si>
    <t>Акцизы по подакцизным товарам (продукции), производимым на территории Российской Федерации (1230+1250+1260+1280+1290+1310+1320+1330+
  1340+1350+1360+1370+1380+1417+1418+1419+
  1420+1421+1422+1423+1424)</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</si>
  <si>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</si>
  <si>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</si>
  <si>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</si>
  <si>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</si>
  <si>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 xml:space="preserve">Акцизы на средние дистилляты, производимые на территории Российской Федерации </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</si>
  <si>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</si>
  <si>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X</t>
  </si>
  <si>
    <r>
      <rPr>
        <b/>
        <sz val="14"/>
        <rFont val="Times New Roman"/>
        <family val="1"/>
        <charset val="204"/>
      </rPr>
      <t>Налоги на товары, ввозимые на территорию Российской Федерации</t>
    </r>
    <r>
      <rPr>
        <b/>
        <sz val="12"/>
        <rFont val="Times New Roman"/>
        <family val="1"/>
        <charset val="204"/>
      </rPr>
      <t xml:space="preserve"> </t>
    </r>
    <r>
      <rPr>
        <sz val="12"/>
        <rFont val="Times New Roman"/>
        <family val="1"/>
        <charset val="204"/>
      </rPr>
      <t xml:space="preserve"> 
(1430+1440)</t>
    </r>
  </si>
  <si>
    <r>
      <rPr>
        <b/>
        <sz val="14"/>
        <rFont val="Times New Roman"/>
        <family val="1"/>
        <charset val="204"/>
      </rPr>
      <t>Налоги на имущество</t>
    </r>
    <r>
      <rPr>
        <sz val="14"/>
        <rFont val="Times New Roman"/>
        <family val="1"/>
        <charset val="204"/>
      </rPr>
      <t xml:space="preserve">
 </t>
    </r>
    <r>
      <rPr>
        <sz val="12"/>
        <rFont val="Times New Roman"/>
        <family val="1"/>
        <charset val="204"/>
      </rPr>
      <t>(1520 + 1570 + 1590 + 1610 + 1630)</t>
    </r>
  </si>
  <si>
    <t>Налог на имущество физических лиц
 (1530 + 1540 + 1544 + 1545 + 1550 + 1560 +1565)</t>
  </si>
  <si>
    <r>
      <t xml:space="preserve">Задолженность и перерасчеты по отмененным налогам, сборам и иным обязательным платежам </t>
    </r>
    <r>
      <rPr>
        <sz val="14"/>
        <rFont val="Times New Roman"/>
        <family val="1"/>
        <charset val="204"/>
      </rPr>
      <t xml:space="preserve">
</t>
    </r>
    <r>
      <rPr>
        <sz val="12"/>
        <rFont val="Times New Roman"/>
        <family val="1"/>
        <charset val="204"/>
      </rPr>
      <t>(1980 + 1995 + 2010 + 2150 + 2200 + 2260 + 2300 +
  2359 + 2362 + 2363 + 2364 + 2365)</t>
    </r>
  </si>
  <si>
    <t>Налог на прибыль организаций, зачислявшийся до 1 января 2005 года в местные бюджеты 
(1982 + 1983 + 1984 + 1985 + 1986)</t>
  </si>
  <si>
    <t>Платежи за пользование природными ресурсами (2030 + 2090 + 2110 + 2130 + 2146)</t>
  </si>
  <si>
    <t xml:space="preserve">Платежи за добычу общераспространенных полезных ископаемых
 (2037 + 2038 + 2039 + 2040 + 2041) </t>
  </si>
  <si>
    <t>Отчисления на воспроизводство минерально-сырьевой базы (2135 + 2140 + 2145)</t>
  </si>
  <si>
    <t>Налоги на имущество
(2155 + 2160 + 2165 + 2170 + 2175)</t>
  </si>
  <si>
    <t xml:space="preserve">Земельный налог (по обязательствам, возникшим до 1 января 2006 года) 
(2180 + 2182 + 2183 + 2184 + 2185 + 2187 + 2188)  </t>
  </si>
  <si>
    <t>Прочие налоги и сборы (по отмененным федеральным налогам и сборам)  
(2210 + 2220+ 2230 + 2240 + 2250)</t>
  </si>
  <si>
    <t>Налог на рекламу 
(2312 + 2313 + 2314 + 2315 + 2316)</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</si>
  <si>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 + 2333+ 2334 + 2335 + 2336)</t>
  </si>
  <si>
    <t>Прочие местные налоги и сборы  
(2352 + 2354 + 2355 + 2356 + 2357)</t>
  </si>
  <si>
    <t>Лицензионный сбор за право торговли спиртными напитками  
(2342 + 2343 + 2344 + 2345 + 2346)</t>
  </si>
  <si>
    <r>
      <rPr>
        <b/>
        <sz val="14"/>
        <rFont val="Times New Roman"/>
        <family val="1"/>
        <charset val="204"/>
      </rPr>
      <t>Неналоговые доходы, администрируемые налоговыми органами</t>
    </r>
    <r>
      <rPr>
        <sz val="12"/>
        <rFont val="Times New Roman"/>
        <family val="1"/>
        <charset val="204"/>
      </rPr>
      <t xml:space="preserve">   
(2375 + 2380 + 2405 + 2410 + 2440 +2470 + 2542 + 2543 + 2544 + 2545)</t>
    </r>
  </si>
  <si>
    <t>Утилизационный сбор</t>
  </si>
  <si>
    <r>
      <rPr>
        <b/>
        <sz val="14"/>
        <rFont val="Times New Roman"/>
        <family val="1"/>
        <charset val="204"/>
      </rPr>
      <t xml:space="preserve">Доходы от оказания платных услуг (работ) и компенсации затрат государства
</t>
    </r>
    <r>
      <rPr>
        <sz val="12"/>
        <rFont val="Times New Roman"/>
        <family val="1"/>
        <charset val="204"/>
      </rPr>
      <t xml:space="preserve"> (2415 + 2420 + 2425 + 2430 + 2433 + 2435)</t>
    </r>
  </si>
  <si>
    <r>
      <rPr>
        <b/>
        <sz val="14"/>
        <rFont val="Times New Roman"/>
        <family val="1"/>
        <charset val="204"/>
      </rPr>
      <t>Доходы от продажи материальных и нематериальных активов, административные сборы</t>
    </r>
    <r>
      <rPr>
        <sz val="12"/>
        <rFont val="Times New Roman"/>
        <family val="1"/>
        <charset val="204"/>
      </rPr>
      <t xml:space="preserve"> (2445+2446)</t>
    </r>
  </si>
  <si>
    <t>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02210 01 0000 110 
182 1 03 02270 01 0000 110 182 1 03 02300 01 0000 110   182 1 03 02310 01 0000 110   182 1 03 02320 01 0000 110    182 1 03 02330 01 0000 110    182 1 03 02340 01 0000 110    182 1 03 02350 01 0000 110</t>
  </si>
  <si>
    <t>Из строки 2405:</t>
  </si>
  <si>
    <t>Утилизационный сбор (сумма сбора, уплачиваемого за колесные транспортные средства, произведенные, изготовленные в Российской Федерации)</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</si>
  <si>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</si>
  <si>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</si>
  <si>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</si>
  <si>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</si>
  <si>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Платежи за добычу полезных ископаемых 
(2035 + 2042 + 2045 + 2050 + 2055)</t>
  </si>
  <si>
    <r>
      <t xml:space="preserve">Акцизы по подакцизным товарам (продукции), ввозимым на территорию Российской Федерации </t>
    </r>
    <r>
      <rPr>
        <sz val="12"/>
        <rFont val="Times New Roman"/>
        <family val="1"/>
        <charset val="204"/>
      </rPr>
      <t xml:space="preserve">                                                                                                       (1443 + 1450 + 1455 + 1460 + 1465 + 1470 + 1475 + 1480 + 1485 + 1490 + 1495 + 1500 + 1505 + 1506) </t>
    </r>
  </si>
  <si>
    <t>Форма № 1-НМ</t>
  </si>
  <si>
    <t>в консолидированный бюджет Российской Федерации</t>
  </si>
  <si>
    <t xml:space="preserve">в консолидированный бюджет Российской Федерации </t>
  </si>
  <si>
    <t xml:space="preserve">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 </t>
  </si>
  <si>
    <t xml:space="preserve">Начисление и поступление платежей по налогам на совокупный доход </t>
  </si>
  <si>
    <t>Поступило налогов, сборов, иных обязательных платежей в доходы:</t>
  </si>
  <si>
    <t xml:space="preserve">182 1 03 02350 01 0000 110 </t>
  </si>
  <si>
    <t>по состоянию на 1  июня 2016 года</t>
  </si>
  <si>
    <t>в  июнe 2016 года</t>
  </si>
  <si>
    <t>на январь - июнь</t>
  </si>
  <si>
    <t>за январь - июнь</t>
  </si>
  <si>
    <t>в январе  - июнe</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</si>
</sst>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sz val="11"/>
      <name val="Times New Roman"/>
      <family val="1"/>
      <charset val="204"/>
    </font>
    <font>
      <b/>
      <sz val="12"/>
      <name val="Times New Roman"/>
      <family val="1"/>
      <charset val="204"/>
    </font>
    <font>
      <sz val="11"/>
      <name val="Arial Cyr"/>
      <charset val="204"/>
    </font>
    <font>
      <sz val="12"/>
      <name val="Times New Roman"/>
      <family val="1"/>
    </font>
    <font>
      <sz val="14"/>
      <name val="Times New Roman"/>
      <family val="1"/>
      <charset val="204"/>
    </font>
    <font>
      <sz val="12"/>
      <name val="Arial Cyr"/>
      <family val="2"/>
      <charset val="204"/>
    </font>
    <font>
      <sz val="11"/>
      <name val="Arial Cyr"/>
      <family val="2"/>
      <charset val="204"/>
    </font>
    <font>
      <b/>
      <sz val="10"/>
      <name val="Arial Cyr"/>
      <family val="2"/>
      <charset val="204"/>
    </font>
    <font>
      <b/>
      <sz val="11"/>
      <name val="Arial Cyr"/>
      <family val="2"/>
      <charset val="204"/>
    </font>
    <font>
      <b/>
      <sz val="14"/>
      <name val="Times New Roman"/>
      <family val="1"/>
      <charset val="204"/>
    </font>
    <font>
      <b/>
      <sz val="11"/>
      <name val="Arial"/>
      <family val="2"/>
      <charset val="204"/>
    </font>
    <font>
      <sz val="12"/>
      <name val="Arial"/>
      <family val="2"/>
      <charset val="204"/>
    </font>
    <font>
      <sz val="10"/>
      <name val="Arial"/>
      <family val="2"/>
      <charset val="204"/>
    </font>
    <font>
      <b/>
      <sz val="12"/>
      <name val="Arial"/>
      <family val="2"/>
      <charset val="204"/>
    </font>
    <font>
      <sz val="13"/>
      <name val="Arial"/>
      <family val="2"/>
      <charset val="204"/>
    </font>
    <font>
      <b/>
      <sz val="8"/>
      <name val="Times New Roman"/>
      <family val="1"/>
      <charset val="204"/>
    </font>
    <font>
      <i/>
      <vertAlign val="superscript"/>
      <sz val="12"/>
      <name val="Times New Roman"/>
      <family val="1"/>
      <charset val="204"/>
    </font>
    <font>
      <b/>
      <sz val="10"/>
      <name val="Arial Cyr"/>
      <charset val="204"/>
    </font>
    <font>
      <b/>
      <sz val="10"/>
      <name val="Arial"/>
      <family val="2"/>
      <charset val="204"/>
    </font>
    <font>
      <i/>
      <sz val="12"/>
      <name val="Times New Roman"/>
      <family val="1"/>
      <charset val="204"/>
    </font>
    <font>
      <vertAlign val="superscript"/>
      <sz val="12"/>
      <name val="Times New Roman"/>
      <family val="1"/>
      <charset val="204"/>
    </font>
    <font>
      <sz val="10"/>
      <color rgb="FF00000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9">
    <xf numFmtId="0" fontId="0" fillId="0" borderId="0" xfId="0"/>
    <xf numFmtId="0" fontId="0" fillId="0" borderId="0" xfId="0" applyNumberFormat="1"/>
    <xf numFmtId="0" fontId="6" fillId="0" borderId="1" xfId="0" applyFont="1" applyBorder="1"/>
    <xf numFmtId="0" fontId="6" fillId="0" borderId="1" xfId="0" applyFont="1" applyBorder="1" applyAlignment="1">
      <alignment horizontal="center"/>
    </xf>
    <xf numFmtId="0" fontId="3" fillId="0" borderId="1" xfId="0" applyFont="1" applyBorder="1" applyAlignment="1">
      <alignment horizontal="right"/>
    </xf>
    <xf numFmtId="0" fontId="6" fillId="0" borderId="2" xfId="0" applyFont="1" applyBorder="1"/>
    <xf numFmtId="1" fontId="3" fillId="0" borderId="1" xfId="0" applyNumberFormat="1" applyFont="1" applyBorder="1" applyAlignment="1">
      <alignment horizontal="right" wrapText="1"/>
    </xf>
    <xf numFmtId="0" fontId="3" fillId="0" borderId="1" xfId="0" applyFont="1" applyBorder="1" applyAlignment="1">
      <alignment horizontal="right" wrapText="1"/>
    </xf>
    <xf numFmtId="1" fontId="3" fillId="0" borderId="3" xfId="0" applyNumberFormat="1" applyFont="1" applyFill="1" applyBorder="1" applyAlignment="1">
      <alignment horizontal="right" wrapText="1"/>
    </xf>
    <xf numFmtId="3" fontId="3" fillId="0" borderId="1" xfId="0" applyNumberFormat="1" applyFont="1" applyFill="1" applyBorder="1"/>
    <xf numFmtId="0" fontId="18" fillId="0" borderId="1" xfId="0" applyFont="1" applyFill="1" applyBorder="1" applyAlignment="1">
      <alignment vertical="center" wrapText="1"/>
    </xf>
    <xf numFmtId="0" fontId="18" fillId="0" borderId="1"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xf numFmtId="0" fontId="3" fillId="0" borderId="1" xfId="0" applyFont="1" applyFill="1" applyBorder="1"/>
    <xf numFmtId="3" fontId="3" fillId="0" borderId="1" xfId="0" applyNumberFormat="1" applyFont="1" applyFill="1" applyBorder="1" applyAlignment="1">
      <alignment horizontal="right"/>
    </xf>
    <xf numFmtId="3" fontId="2" fillId="0" borderId="1" xfId="0" applyNumberFormat="1" applyFont="1" applyFill="1" applyBorder="1"/>
    <xf numFmtId="0" fontId="2" fillId="0" borderId="0" xfId="0" applyFont="1" applyFill="1"/>
    <xf numFmtId="0" fontId="2" fillId="0" borderId="1" xfId="0" applyFont="1" applyFill="1" applyBorder="1" applyAlignment="1">
      <alignment horizontal="center"/>
    </xf>
    <xf numFmtId="0" fontId="12" fillId="0" borderId="1" xfId="0" applyFont="1" applyFill="1" applyBorder="1" applyAlignment="1">
      <alignment horizontal="left" wrapText="1"/>
    </xf>
    <xf numFmtId="0" fontId="12" fillId="0" borderId="1" xfId="0" applyFont="1" applyFill="1" applyBorder="1" applyAlignment="1">
      <alignment wrapText="1"/>
    </xf>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vertical="top" wrapText="1"/>
    </xf>
    <xf numFmtId="0" fontId="3" fillId="0" borderId="0" xfId="0" applyFont="1" applyFill="1"/>
    <xf numFmtId="0" fontId="6" fillId="0" borderId="1" xfId="0" applyFont="1" applyFill="1" applyBorder="1" applyAlignment="1">
      <alignment horizontal="center"/>
    </xf>
    <xf numFmtId="3" fontId="3" fillId="0" borderId="0" xfId="0" applyNumberFormat="1" applyFont="1" applyFill="1" applyBorder="1"/>
    <xf numFmtId="0" fontId="3" fillId="0" borderId="1" xfId="0" applyFont="1" applyFill="1" applyBorder="1" applyAlignment="1">
      <alignment horizontal="center" vertical="top" wrapText="1"/>
    </xf>
    <xf numFmtId="0" fontId="15" fillId="0" borderId="1" xfId="0" applyFont="1" applyFill="1" applyBorder="1" applyAlignment="1">
      <alignment wrapText="1"/>
    </xf>
    <xf numFmtId="0" fontId="5" fillId="0" borderId="1" xfId="0" applyFont="1" applyFill="1" applyBorder="1" applyAlignment="1">
      <alignment horizontal="left" wrapText="1"/>
    </xf>
    <xf numFmtId="0" fontId="4" fillId="0" borderId="1" xfId="0" applyFont="1" applyFill="1" applyBorder="1"/>
    <xf numFmtId="0" fontId="3" fillId="0" borderId="0" xfId="0" applyFont="1" applyFill="1" applyBorder="1" applyAlignment="1">
      <alignment vertical="top" wrapText="1"/>
    </xf>
    <xf numFmtId="0" fontId="3" fillId="0" borderId="0" xfId="0" applyFont="1" applyFill="1" applyBorder="1"/>
    <xf numFmtId="0" fontId="7" fillId="0" borderId="0" xfId="0" applyFont="1" applyFill="1" applyBorder="1" applyAlignment="1">
      <alignment horizontal="center"/>
    </xf>
    <xf numFmtId="0" fontId="18" fillId="0" borderId="1" xfId="0" applyFont="1" applyFill="1" applyBorder="1" applyAlignment="1">
      <alignment horizontal="right"/>
    </xf>
    <xf numFmtId="0" fontId="17" fillId="0" borderId="1" xfId="0" applyFont="1" applyFill="1" applyBorder="1" applyAlignment="1">
      <alignment wrapText="1"/>
    </xf>
    <xf numFmtId="0" fontId="18" fillId="0" borderId="3" xfId="0" applyFont="1" applyFill="1" applyBorder="1" applyAlignment="1">
      <alignment wrapText="1"/>
    </xf>
    <xf numFmtId="0" fontId="17" fillId="0" borderId="2" xfId="0" applyFont="1" applyFill="1" applyBorder="1" applyAlignment="1">
      <alignment wrapText="1"/>
    </xf>
    <xf numFmtId="0" fontId="14" fillId="0" borderId="0" xfId="0" applyFont="1" applyFill="1" applyAlignment="1">
      <alignment horizontal="center"/>
    </xf>
    <xf numFmtId="0" fontId="2" fillId="0" borderId="0" xfId="0" applyFont="1" applyFill="1" applyAlignment="1">
      <alignment horizontal="right" wrapText="1"/>
    </xf>
    <xf numFmtId="0" fontId="1" fillId="0" borderId="0" xfId="0" applyFont="1" applyFill="1" applyAlignment="1"/>
    <xf numFmtId="0" fontId="12" fillId="0" borderId="1" xfId="0" applyFont="1" applyFill="1" applyBorder="1" applyAlignment="1">
      <alignment horizontal="center" wrapText="1"/>
    </xf>
    <xf numFmtId="0" fontId="2" fillId="0" borderId="1" xfId="0" applyFont="1" applyFill="1" applyBorder="1" applyAlignment="1">
      <alignment horizontal="center" wrapText="1"/>
    </xf>
    <xf numFmtId="0" fontId="17" fillId="0" borderId="1" xfId="0" applyFont="1" applyFill="1" applyBorder="1" applyAlignment="1">
      <alignment horizontal="left" wrapText="1"/>
    </xf>
    <xf numFmtId="0" fontId="18" fillId="0" borderId="1" xfId="0"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applyAlignment="1">
      <alignment horizontal="right"/>
    </xf>
    <xf numFmtId="0" fontId="2" fillId="0" borderId="0" xfId="0" applyFont="1" applyFill="1" applyAlignment="1">
      <alignment horizontal="right"/>
    </xf>
    <xf numFmtId="0" fontId="2" fillId="0" borderId="0" xfId="0" applyFont="1" applyFill="1" applyAlignment="1"/>
    <xf numFmtId="0" fontId="12" fillId="0" borderId="0" xfId="0" applyFont="1" applyFill="1"/>
    <xf numFmtId="0" fontId="3" fillId="0" borderId="0" xfId="0" applyFont="1" applyFill="1" applyAlignment="1"/>
    <xf numFmtId="0" fontId="18" fillId="0" borderId="1" xfId="0" applyFont="1" applyFill="1" applyBorder="1" applyAlignment="1">
      <alignment horizontal="center" wrapText="1"/>
    </xf>
    <xf numFmtId="0" fontId="21" fillId="0" borderId="1" xfId="0" applyFont="1" applyFill="1" applyBorder="1" applyAlignment="1">
      <alignment horizontal="center" wrapText="1"/>
    </xf>
    <xf numFmtId="0" fontId="27" fillId="0" borderId="1" xfId="0" applyFont="1" applyFill="1" applyBorder="1" applyAlignment="1">
      <alignment wrapText="1"/>
    </xf>
    <xf numFmtId="0" fontId="27" fillId="0" borderId="1" xfId="0" applyFont="1" applyFill="1" applyBorder="1" applyAlignment="1">
      <alignment horizontal="left" wrapText="1" indent="1"/>
    </xf>
    <xf numFmtId="0" fontId="18" fillId="0" borderId="0" xfId="0" applyFont="1" applyFill="1" applyAlignment="1">
      <alignment horizontal="right"/>
    </xf>
    <xf numFmtId="0" fontId="5" fillId="0" borderId="0" xfId="0" applyFont="1" applyFill="1" applyAlignment="1">
      <alignment horizontal="center"/>
    </xf>
    <xf numFmtId="0" fontId="9" fillId="0" borderId="0" xfId="0" applyFont="1" applyFill="1" applyBorder="1" applyAlignment="1">
      <alignment horizontal="left"/>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wrapText="1"/>
    </xf>
    <xf numFmtId="0" fontId="18" fillId="0" borderId="1" xfId="0" applyFont="1" applyFill="1" applyBorder="1" applyAlignment="1">
      <alignment horizontal="center" vertical="top"/>
    </xf>
    <xf numFmtId="0" fontId="20" fillId="0" borderId="1" xfId="0" applyFont="1" applyFill="1" applyBorder="1" applyAlignment="1">
      <alignment horizontal="left" wrapText="1"/>
    </xf>
    <xf numFmtId="3" fontId="18" fillId="0" borderId="1" xfId="0" applyNumberFormat="1" applyFont="1" applyFill="1" applyBorder="1" applyAlignment="1">
      <alignment horizontal="right"/>
    </xf>
    <xf numFmtId="3" fontId="18" fillId="0" borderId="1" xfId="0" applyNumberFormat="1" applyFont="1" applyFill="1" applyBorder="1"/>
    <xf numFmtId="0" fontId="18" fillId="0" borderId="2" xfId="0" applyFont="1" applyFill="1" applyBorder="1" applyAlignment="1">
      <alignment horizontal="left" wrapText="1"/>
    </xf>
    <xf numFmtId="0" fontId="2" fillId="0" borderId="0" xfId="0" applyFont="1" applyFill="1" applyAlignment="1">
      <alignment horizontal="center"/>
    </xf>
    <xf numFmtId="0" fontId="17" fillId="0" borderId="0" xfId="0" applyFont="1" applyFill="1"/>
    <xf numFmtId="0" fontId="19" fillId="0" borderId="0" xfId="0" applyFont="1" applyFill="1" applyAlignment="1">
      <alignment horizontal="right"/>
    </xf>
    <xf numFmtId="0" fontId="17" fillId="0" borderId="0" xfId="0" applyFont="1" applyFill="1" applyAlignment="1"/>
    <xf numFmtId="0" fontId="17" fillId="0" borderId="0" xfId="0" applyFont="1" applyFill="1" applyAlignment="1">
      <alignment horizontal="right"/>
    </xf>
    <xf numFmtId="0" fontId="19" fillId="0" borderId="1" xfId="0" applyFont="1" applyFill="1" applyBorder="1" applyAlignment="1">
      <alignment horizontal="center" vertical="center"/>
    </xf>
    <xf numFmtId="0" fontId="18" fillId="0" borderId="4" xfId="0" applyFont="1" applyFill="1" applyBorder="1" applyAlignment="1">
      <alignment horizontal="center" vertical="top" wrapText="1"/>
    </xf>
    <xf numFmtId="2" fontId="18" fillId="0" borderId="1" xfId="0" applyNumberFormat="1" applyFont="1" applyFill="1" applyBorder="1" applyAlignment="1">
      <alignment horizontal="center" vertical="top" wrapText="1"/>
    </xf>
    <xf numFmtId="0" fontId="5" fillId="0" borderId="0" xfId="0" applyFont="1" applyFill="1" applyBorder="1" applyAlignment="1">
      <alignment horizontal="right"/>
    </xf>
    <xf numFmtId="0" fontId="19" fillId="0" borderId="4" xfId="0" applyFont="1" applyFill="1" applyBorder="1" applyAlignment="1">
      <alignment horizontal="left" wrapText="1"/>
    </xf>
    <xf numFmtId="0" fontId="18" fillId="0" borderId="4" xfId="0" applyFont="1" applyFill="1" applyBorder="1" applyAlignment="1">
      <alignment horizontal="left" vertical="center" wrapText="1"/>
    </xf>
    <xf numFmtId="0" fontId="18" fillId="0" borderId="4" xfId="0" applyFont="1" applyFill="1" applyBorder="1" applyAlignment="1">
      <alignment horizontal="right" vertical="center" wrapText="1"/>
    </xf>
    <xf numFmtId="0" fontId="18" fillId="0" borderId="1" xfId="0" applyFont="1" applyFill="1" applyBorder="1" applyAlignment="1">
      <alignment horizontal="left" vertical="center"/>
    </xf>
    <xf numFmtId="0" fontId="18" fillId="0" borderId="1" xfId="0" applyFont="1" applyFill="1" applyBorder="1" applyAlignment="1">
      <alignment horizontal="left"/>
    </xf>
    <xf numFmtId="0" fontId="18" fillId="0" borderId="1" xfId="0" applyFont="1" applyFill="1" applyBorder="1" applyAlignment="1">
      <alignment vertical="center"/>
    </xf>
    <xf numFmtId="0" fontId="18" fillId="0" borderId="1" xfId="0" applyFont="1" applyFill="1" applyBorder="1"/>
    <xf numFmtId="0" fontId="2" fillId="0" borderId="0" xfId="0" applyFont="1" applyFill="1" applyBorder="1" applyAlignment="1">
      <alignment vertical="top" wrapText="1"/>
    </xf>
    <xf numFmtId="3" fontId="2" fillId="0" borderId="0" xfId="0" applyNumberFormat="1" applyFont="1" applyFill="1" applyBorder="1"/>
    <xf numFmtId="0" fontId="2" fillId="0" borderId="0" xfId="0" applyFont="1" applyFill="1" applyBorder="1"/>
    <xf numFmtId="3" fontId="3" fillId="0" borderId="0" xfId="0" applyNumberFormat="1" applyFont="1" applyFill="1" applyBorder="1" applyAlignment="1">
      <alignment horizontal="right"/>
    </xf>
    <xf numFmtId="0" fontId="18" fillId="0" borderId="1" xfId="0" applyFont="1" applyFill="1" applyBorder="1" applyAlignment="1">
      <alignment horizontal="left" wrapText="1" indent="1"/>
    </xf>
    <xf numFmtId="3" fontId="4" fillId="0" borderId="1" xfId="0" applyNumberFormat="1" applyFont="1" applyFill="1" applyBorder="1" applyAlignment="1">
      <alignment horizontal="right"/>
    </xf>
    <xf numFmtId="3" fontId="4" fillId="0" borderId="2" xfId="0" applyNumberFormat="1" applyFont="1" applyFill="1" applyBorder="1" applyAlignment="1">
      <alignment horizontal="right"/>
    </xf>
    <xf numFmtId="0" fontId="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3" fontId="2" fillId="0" borderId="1" xfId="0" applyNumberFormat="1" applyFont="1" applyFill="1" applyBorder="1" applyAlignment="1">
      <alignment horizontal="right" wrapText="1"/>
    </xf>
    <xf numFmtId="0" fontId="3" fillId="0" borderId="0" xfId="0" applyFont="1" applyFill="1" applyAlignment="1">
      <alignment horizontal="center"/>
    </xf>
    <xf numFmtId="0" fontId="3" fillId="0" borderId="1" xfId="0" applyFont="1" applyFill="1" applyBorder="1" applyAlignment="1">
      <alignment horizontal="center"/>
    </xf>
    <xf numFmtId="0" fontId="3" fillId="0" borderId="1" xfId="0" applyNumberFormat="1" applyFont="1" applyFill="1" applyBorder="1" applyAlignment="1">
      <alignment horizontal="center"/>
    </xf>
    <xf numFmtId="0" fontId="18" fillId="0" borderId="2" xfId="0" applyFont="1" applyFill="1" applyBorder="1" applyAlignment="1">
      <alignment horizontal="center"/>
    </xf>
    <xf numFmtId="0" fontId="18" fillId="0" borderId="5" xfId="0" applyFont="1" applyFill="1" applyBorder="1" applyAlignment="1">
      <alignment horizontal="center"/>
    </xf>
    <xf numFmtId="0" fontId="2" fillId="0" borderId="0" xfId="0" applyFont="1" applyFill="1" applyAlignment="1">
      <alignment horizontal="left" indent="2"/>
    </xf>
    <xf numFmtId="0" fontId="2" fillId="0" borderId="5" xfId="0" applyFont="1" applyFill="1" applyBorder="1" applyAlignment="1">
      <alignment horizontal="center" wrapText="1"/>
    </xf>
    <xf numFmtId="3" fontId="2" fillId="0" borderId="5" xfId="0" applyNumberFormat="1" applyFont="1" applyFill="1" applyBorder="1" applyAlignment="1">
      <alignment horizontal="right" wrapText="1"/>
    </xf>
    <xf numFmtId="0" fontId="18" fillId="0" borderId="0" xfId="0" applyFont="1" applyFill="1" applyBorder="1"/>
    <xf numFmtId="0" fontId="5" fillId="0" borderId="1" xfId="0" applyFont="1" applyFill="1" applyBorder="1" applyAlignment="1">
      <alignment horizontal="left" indent="5"/>
    </xf>
    <xf numFmtId="0" fontId="5" fillId="0" borderId="1" xfId="0" applyFont="1" applyFill="1" applyBorder="1" applyAlignment="1">
      <alignment horizontal="left" wrapText="1" indent="2"/>
    </xf>
    <xf numFmtId="0" fontId="5" fillId="0" borderId="1" xfId="0" applyFont="1" applyFill="1" applyBorder="1" applyAlignment="1">
      <alignment horizontal="left" wrapText="1" indent="1"/>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inden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indent="5"/>
    </xf>
    <xf numFmtId="0" fontId="7"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Font="1" applyFill="1" applyBorder="1" applyAlignment="1">
      <alignment horizontal="justify" wrapText="1"/>
    </xf>
    <xf numFmtId="0" fontId="5" fillId="0" borderId="1" xfId="0" applyFont="1" applyFill="1" applyBorder="1" applyAlignment="1">
      <alignment horizontal="left" vertical="top" wrapText="1" indent="2"/>
    </xf>
    <xf numFmtId="0" fontId="5" fillId="0" borderId="1" xfId="0" applyFont="1" applyFill="1" applyBorder="1" applyAlignment="1">
      <alignment horizontal="center" wrapText="1"/>
    </xf>
    <xf numFmtId="0" fontId="5" fillId="0" borderId="1" xfId="0" applyFont="1" applyFill="1" applyBorder="1" applyAlignment="1">
      <alignment horizontal="left" wrapText="1" indent="3"/>
    </xf>
    <xf numFmtId="0" fontId="5" fillId="0" borderId="1" xfId="0" applyFont="1" applyFill="1" applyBorder="1" applyAlignment="1">
      <alignment horizontal="left" vertical="top" wrapText="1" indent="3"/>
    </xf>
    <xf numFmtId="3" fontId="3" fillId="0" borderId="1" xfId="0" applyNumberFormat="1" applyFont="1" applyFill="1" applyBorder="1" applyAlignment="1">
      <alignment horizontal="center"/>
    </xf>
    <xf numFmtId="0" fontId="3" fillId="0" borderId="5" xfId="0" applyFont="1" applyFill="1" applyBorder="1" applyAlignment="1">
      <alignment horizontal="center" wrapText="1"/>
    </xf>
    <xf numFmtId="3" fontId="3" fillId="0" borderId="5" xfId="0" applyNumberFormat="1" applyFont="1" applyFill="1" applyBorder="1" applyAlignment="1">
      <alignment horizontal="center"/>
    </xf>
    <xf numFmtId="0" fontId="5" fillId="0" borderId="4" xfId="0" applyFont="1" applyFill="1" applyBorder="1" applyAlignment="1">
      <alignment horizontal="left" vertical="top" wrapText="1" indent="3"/>
    </xf>
    <xf numFmtId="0" fontId="3" fillId="0" borderId="4" xfId="0" applyFont="1" applyFill="1" applyBorder="1" applyAlignment="1">
      <alignment horizontal="center" wrapText="1"/>
    </xf>
    <xf numFmtId="0" fontId="24" fillId="0" borderId="1" xfId="0" applyFont="1" applyFill="1" applyBorder="1" applyAlignment="1">
      <alignment horizontal="left" wrapText="1"/>
    </xf>
    <xf numFmtId="0" fontId="18" fillId="0" borderId="1" xfId="0" applyFont="1" applyFill="1" applyBorder="1" applyAlignment="1">
      <alignment horizontal="left" wrapText="1"/>
    </xf>
    <xf numFmtId="0" fontId="23"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5" fillId="0" borderId="1" xfId="0" applyFont="1" applyFill="1" applyBorder="1" applyAlignment="1">
      <alignment horizontal="left" vertical="top" wrapText="1"/>
    </xf>
    <xf numFmtId="0" fontId="7" fillId="0" borderId="1" xfId="0" applyFont="1" applyFill="1" applyBorder="1" applyAlignment="1">
      <alignment wrapText="1"/>
    </xf>
    <xf numFmtId="0" fontId="15" fillId="0" borderId="1" xfId="0" applyFont="1" applyFill="1" applyBorder="1" applyAlignment="1">
      <alignment horizontal="left" wrapText="1" indent="1"/>
    </xf>
    <xf numFmtId="0" fontId="7" fillId="0" borderId="1" xfId="0" applyFont="1" applyFill="1" applyBorder="1" applyAlignment="1">
      <alignment horizontal="left" wrapText="1" indent="1"/>
    </xf>
    <xf numFmtId="0" fontId="10" fillId="0" borderId="1" xfId="0" applyFont="1" applyFill="1" applyBorder="1" applyAlignment="1">
      <alignment wrapText="1"/>
    </xf>
    <xf numFmtId="0" fontId="5" fillId="0" borderId="1" xfId="0" applyFont="1" applyFill="1" applyBorder="1" applyAlignment="1">
      <alignment horizontal="left" wrapText="1" indent="4"/>
    </xf>
    <xf numFmtId="0" fontId="5" fillId="0" borderId="1" xfId="0" applyFont="1" applyFill="1" applyBorder="1" applyAlignment="1">
      <alignment horizontal="left" vertical="center" wrapText="1" indent="1"/>
    </xf>
    <xf numFmtId="0" fontId="5" fillId="0" borderId="1" xfId="0" applyFont="1" applyFill="1" applyBorder="1" applyAlignment="1">
      <alignment horizontal="left" vertical="center" wrapText="1" indent="2"/>
    </xf>
    <xf numFmtId="0" fontId="5" fillId="0" borderId="1" xfId="0" applyFont="1" applyFill="1" applyBorder="1" applyAlignment="1">
      <alignment horizontal="left" vertical="center" wrapText="1" indent="3"/>
    </xf>
    <xf numFmtId="0" fontId="23" fillId="0" borderId="1" xfId="0" applyFont="1" applyFill="1" applyBorder="1" applyAlignment="1">
      <alignment horizontal="center" wrapText="1"/>
    </xf>
    <xf numFmtId="0" fontId="11" fillId="0" borderId="0" xfId="0" applyFont="1" applyFill="1" applyBorder="1"/>
    <xf numFmtId="0" fontId="2" fillId="0" borderId="0" xfId="0" applyFont="1" applyFill="1" applyBorder="1" applyAlignment="1">
      <alignment horizontal="right"/>
    </xf>
    <xf numFmtId="0" fontId="23" fillId="0" borderId="1" xfId="0" applyFont="1" applyFill="1" applyBorder="1" applyAlignment="1">
      <alignment horizontal="left" wrapText="1"/>
    </xf>
    <xf numFmtId="0" fontId="0" fillId="0" borderId="1" xfId="0" applyFont="1" applyFill="1" applyBorder="1" applyAlignment="1">
      <alignment horizontal="center" wrapText="1"/>
    </xf>
    <xf numFmtId="0" fontId="0" fillId="0" borderId="1" xfId="0" applyFont="1" applyFill="1" applyBorder="1" applyAlignment="1">
      <alignment horizontal="left" wrapText="1"/>
    </xf>
    <xf numFmtId="0" fontId="18" fillId="0" borderId="1" xfId="0" applyFont="1" applyFill="1" applyBorder="1" applyAlignment="1">
      <alignment horizontal="justify" wrapText="1"/>
    </xf>
    <xf numFmtId="0" fontId="24" fillId="0" borderId="1" xfId="0" applyFont="1" applyFill="1" applyBorder="1" applyAlignment="1">
      <alignment wrapText="1"/>
    </xf>
    <xf numFmtId="0" fontId="24" fillId="0" borderId="5" xfId="0" applyFont="1" applyFill="1" applyBorder="1" applyAlignment="1">
      <alignment horizontal="center" wrapText="1"/>
    </xf>
    <xf numFmtId="0" fontId="0" fillId="0" borderId="1" xfId="0" applyFill="1" applyBorder="1" applyAlignment="1">
      <alignment horizontal="center" vertical="center" wrapText="1"/>
    </xf>
    <xf numFmtId="0" fontId="5" fillId="0" borderId="2" xfId="0" applyFont="1" applyFill="1" applyBorder="1" applyAlignment="1">
      <alignment horizontal="left" wrapText="1"/>
    </xf>
    <xf numFmtId="0" fontId="3" fillId="0" borderId="2" xfId="0" applyFont="1" applyFill="1" applyBorder="1" applyAlignment="1">
      <alignment horizontal="center"/>
    </xf>
    <xf numFmtId="0" fontId="7" fillId="0" borderId="0" xfId="0" applyFont="1" applyFill="1" applyAlignment="1">
      <alignment horizontal="center" wrapText="1"/>
    </xf>
    <xf numFmtId="0" fontId="5" fillId="0" borderId="6" xfId="0" applyFont="1" applyFill="1" applyBorder="1" applyAlignment="1">
      <alignment horizontal="right"/>
    </xf>
    <xf numFmtId="0" fontId="6" fillId="0" borderId="1" xfId="0" applyFont="1" applyFill="1" applyBorder="1" applyAlignment="1">
      <alignment horizontal="center" vertical="top" wrapText="1"/>
    </xf>
    <xf numFmtId="0" fontId="7" fillId="0" borderId="0" xfId="0" applyFont="1" applyFill="1" applyAlignment="1">
      <alignment horizontal="center"/>
    </xf>
    <xf numFmtId="0" fontId="0" fillId="0" borderId="0" xfId="0" applyFont="1" applyFill="1" applyAlignment="1">
      <alignment horizontal="center"/>
    </xf>
    <xf numFmtId="0" fontId="5" fillId="0" borderId="6" xfId="0" applyFont="1" applyFill="1" applyBorder="1" applyAlignment="1">
      <alignment horizontal="left" wrapText="1"/>
    </xf>
    <xf numFmtId="0" fontId="3" fillId="0" borderId="6" xfId="0" applyFont="1" applyFill="1" applyBorder="1" applyAlignment="1">
      <alignment wrapText="1"/>
    </xf>
    <xf numFmtId="0" fontId="3" fillId="0" borderId="0" xfId="0" applyFont="1" applyFill="1" applyAlignment="1"/>
    <xf numFmtId="0" fontId="5" fillId="0" borderId="0" xfId="0" applyFont="1" applyFill="1" applyAlignment="1">
      <alignment horizontal="right"/>
    </xf>
    <xf numFmtId="0" fontId="8"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19" fillId="0" borderId="0" xfId="0" applyFont="1" applyFill="1" applyAlignment="1">
      <alignment horizontal="center" wrapText="1"/>
    </xf>
    <xf numFmtId="0" fontId="0" fillId="0" borderId="0" xfId="0" applyFill="1" applyAlignment="1">
      <alignment horizontal="center" wrapText="1"/>
    </xf>
    <xf numFmtId="0" fontId="18" fillId="0" borderId="0" xfId="0" applyFont="1" applyFill="1" applyAlignment="1">
      <alignment horizontal="center"/>
    </xf>
    <xf numFmtId="0" fontId="0" fillId="0" borderId="0" xfId="0" applyFill="1" applyAlignment="1">
      <alignment horizontal="center"/>
    </xf>
    <xf numFmtId="0" fontId="17" fillId="0" borderId="6" xfId="0" applyFont="1" applyFill="1" applyBorder="1" applyAlignment="1">
      <alignment horizontal="left" wrapText="1"/>
    </xf>
    <xf numFmtId="0" fontId="9" fillId="0" borderId="6" xfId="0" applyFont="1" applyFill="1" applyBorder="1" applyAlignment="1">
      <alignment horizontal="left" wrapText="1"/>
    </xf>
    <xf numFmtId="0" fontId="16" fillId="0" borderId="0" xfId="0" applyFont="1" applyFill="1" applyAlignment="1">
      <alignment horizont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14" fillId="0" borderId="0" xfId="0" applyFont="1" applyFill="1" applyAlignment="1">
      <alignment horizontal="center"/>
    </xf>
    <xf numFmtId="0" fontId="11" fillId="0" borderId="6" xfId="0" applyFont="1" applyFill="1" applyBorder="1" applyAlignment="1">
      <alignment horizontal="left"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6"/>
  <sheetViews>
    <sheetView tabSelected="1" topLeftCell="A13" zoomScale="90" zoomScaleNormal="90" zoomScaleSheetLayoutView="90" workbookViewId="0">
      <selection activeCell="E154" sqref="E154"/>
    </sheetView>
  </sheetViews>
  <sheetFormatPr defaultColWidth="8.85546875" defaultRowHeight="12.75" x14ac:dyDescent="0.2"/>
  <cols>
    <col min="1" max="1" width="53.28515625" style="17" customWidth="1"/>
    <col min="2" max="2" width="23.7109375" style="65" customWidth="1"/>
    <col min="3" max="3" width="5.7109375" style="65" customWidth="1"/>
    <col min="4" max="4" width="18.28515625" style="17" customWidth="1"/>
    <col min="5" max="5" width="16.7109375" style="17" customWidth="1"/>
    <col min="6" max="6" width="18.140625" style="17" customWidth="1"/>
    <col min="7" max="7" width="17.7109375" style="17" customWidth="1"/>
    <col min="8" max="16384" width="8.85546875" style="17"/>
  </cols>
  <sheetData>
    <row r="1" spans="1:7" ht="15.75" x14ac:dyDescent="0.25">
      <c r="A1" s="24"/>
      <c r="B1" s="93"/>
      <c r="C1" s="93"/>
      <c r="D1" s="24"/>
      <c r="E1" s="24"/>
      <c r="F1" s="154" t="s">
        <v>732</v>
      </c>
      <c r="G1" s="154"/>
    </row>
    <row r="2" spans="1:7" x14ac:dyDescent="0.2">
      <c r="A2" s="24"/>
      <c r="B2" s="93"/>
      <c r="C2" s="93"/>
      <c r="D2" s="24"/>
      <c r="E2" s="153"/>
      <c r="F2" s="153"/>
      <c r="G2" s="153"/>
    </row>
    <row r="3" spans="1:7" ht="15.75" x14ac:dyDescent="0.25">
      <c r="A3" s="149" t="s">
        <v>242</v>
      </c>
      <c r="B3" s="149"/>
      <c r="C3" s="149"/>
      <c r="D3" s="149"/>
      <c r="E3" s="149"/>
      <c r="F3" s="149"/>
      <c r="G3" s="149"/>
    </row>
    <row r="4" spans="1:7" ht="16.149999999999999" customHeight="1" x14ac:dyDescent="0.25">
      <c r="A4" s="146" t="s">
        <v>3</v>
      </c>
      <c r="B4" s="146"/>
      <c r="C4" s="146"/>
      <c r="D4" s="146"/>
      <c r="E4" s="146"/>
      <c r="F4" s="146"/>
      <c r="G4" s="146"/>
    </row>
    <row r="5" spans="1:7" ht="16.149999999999999" customHeight="1" x14ac:dyDescent="0.25">
      <c r="A5" s="146" t="s">
        <v>733</v>
      </c>
      <c r="B5" s="146"/>
      <c r="C5" s="146"/>
      <c r="D5" s="146"/>
      <c r="E5" s="146"/>
      <c r="F5" s="146"/>
      <c r="G5" s="146"/>
    </row>
    <row r="6" spans="1:7" ht="15.75" x14ac:dyDescent="0.25">
      <c r="A6" s="149" t="str">
        <f>hidden5!A1</f>
        <v>по состоянию на 1  июня 2016 года</v>
      </c>
      <c r="B6" s="149"/>
      <c r="C6" s="149"/>
      <c r="D6" s="150"/>
      <c r="E6" s="150"/>
      <c r="F6" s="150"/>
      <c r="G6" s="150"/>
    </row>
    <row r="7" spans="1:7" ht="15.75" x14ac:dyDescent="0.25">
      <c r="A7" s="149"/>
      <c r="B7" s="149"/>
      <c r="C7" s="149"/>
      <c r="D7" s="149"/>
      <c r="E7" s="149"/>
      <c r="F7" s="149"/>
      <c r="G7" s="149"/>
    </row>
    <row r="8" spans="1:7" ht="15.75" x14ac:dyDescent="0.25">
      <c r="A8" s="151" t="s">
        <v>9</v>
      </c>
      <c r="B8" s="151"/>
      <c r="C8" s="151"/>
      <c r="D8" s="152"/>
      <c r="F8" s="147" t="s">
        <v>241</v>
      </c>
      <c r="G8" s="147"/>
    </row>
    <row r="9" spans="1:7" ht="33" customHeight="1" x14ac:dyDescent="0.2">
      <c r="A9" s="156"/>
      <c r="B9" s="148" t="s">
        <v>25</v>
      </c>
      <c r="C9" s="148" t="s">
        <v>237</v>
      </c>
      <c r="D9" s="148" t="s">
        <v>649</v>
      </c>
      <c r="E9" s="148" t="s">
        <v>737</v>
      </c>
      <c r="F9" s="155"/>
      <c r="G9" s="155"/>
    </row>
    <row r="10" spans="1:7" ht="16.149999999999999" customHeight="1" x14ac:dyDescent="0.2">
      <c r="A10" s="156"/>
      <c r="B10" s="148"/>
      <c r="C10" s="148"/>
      <c r="D10" s="148"/>
      <c r="E10" s="148" t="s">
        <v>309</v>
      </c>
      <c r="F10" s="148" t="s">
        <v>291</v>
      </c>
      <c r="G10" s="148" t="s">
        <v>264</v>
      </c>
    </row>
    <row r="11" spans="1:7" ht="135" customHeight="1" x14ac:dyDescent="0.2">
      <c r="A11" s="156"/>
      <c r="B11" s="148"/>
      <c r="C11" s="148"/>
      <c r="D11" s="148"/>
      <c r="E11" s="148"/>
      <c r="F11" s="148"/>
      <c r="G11" s="148"/>
    </row>
    <row r="12" spans="1:7" ht="15" x14ac:dyDescent="0.25">
      <c r="A12" s="25" t="s">
        <v>235</v>
      </c>
      <c r="B12" s="45" t="s">
        <v>236</v>
      </c>
      <c r="C12" s="25" t="s">
        <v>238</v>
      </c>
      <c r="D12" s="25">
        <v>1</v>
      </c>
      <c r="E12" s="25">
        <v>2</v>
      </c>
      <c r="F12" s="25">
        <v>3</v>
      </c>
      <c r="G12" s="25">
        <v>4</v>
      </c>
    </row>
    <row r="13" spans="1:7" ht="54.75" customHeight="1" x14ac:dyDescent="0.25">
      <c r="A13" s="28" t="s">
        <v>652</v>
      </c>
      <c r="B13" s="94"/>
      <c r="C13" s="94">
        <v>1000</v>
      </c>
      <c r="D13" s="15">
        <f>hidden1!A1</f>
        <v>5099774728</v>
      </c>
      <c r="E13" s="15">
        <f>hidden1!B1</f>
        <v>2600864552</v>
      </c>
      <c r="F13" s="15">
        <f>hidden1!C1</f>
        <v>3111233148</v>
      </c>
      <c r="G13" s="15">
        <f>hidden1!D1</f>
        <v>385503418</v>
      </c>
    </row>
    <row r="14" spans="1:7" ht="33.75" customHeight="1" x14ac:dyDescent="0.25">
      <c r="A14" s="28" t="s">
        <v>308</v>
      </c>
      <c r="B14" s="94"/>
      <c r="C14" s="94">
        <v>1010</v>
      </c>
      <c r="D14" s="15">
        <f>hidden1!A2</f>
        <v>5099584633</v>
      </c>
      <c r="E14" s="15">
        <f>hidden1!B2</f>
        <v>2600684891</v>
      </c>
      <c r="F14" s="15">
        <f>hidden1!C2</f>
        <v>3111233148</v>
      </c>
      <c r="G14" s="15">
        <f>hidden1!D2</f>
        <v>385503418</v>
      </c>
    </row>
    <row r="15" spans="1:7" ht="49.5" customHeight="1" x14ac:dyDescent="0.25">
      <c r="A15" s="28" t="s">
        <v>660</v>
      </c>
      <c r="B15" s="94"/>
      <c r="C15" s="94">
        <v>1020</v>
      </c>
      <c r="D15" s="15">
        <f>hidden1!A3</f>
        <v>5060373900</v>
      </c>
      <c r="E15" s="15">
        <f>hidden1!B3</f>
        <v>2566338618</v>
      </c>
      <c r="F15" s="15">
        <f>hidden1!C3</f>
        <v>3110426199</v>
      </c>
      <c r="G15" s="15">
        <f>hidden1!D3</f>
        <v>385222023</v>
      </c>
    </row>
    <row r="16" spans="1:7" ht="21.6" customHeight="1" x14ac:dyDescent="0.3">
      <c r="A16" s="13" t="s">
        <v>222</v>
      </c>
      <c r="B16" s="95" t="s">
        <v>29</v>
      </c>
      <c r="C16" s="94">
        <v>1030</v>
      </c>
      <c r="D16" s="15">
        <f>hidden1!A4</f>
        <v>1752747067</v>
      </c>
      <c r="E16" s="15">
        <f>hidden1!B4</f>
        <v>205401482</v>
      </c>
      <c r="F16" s="15">
        <f>hidden1!C4</f>
        <v>2183385930</v>
      </c>
      <c r="G16" s="15">
        <f>hidden1!D4</f>
        <v>243936406</v>
      </c>
    </row>
    <row r="17" spans="1:7" ht="34.5" customHeight="1" x14ac:dyDescent="0.25">
      <c r="A17" s="12" t="s">
        <v>223</v>
      </c>
      <c r="B17" s="95" t="s">
        <v>30</v>
      </c>
      <c r="C17" s="94">
        <v>1040</v>
      </c>
      <c r="D17" s="15">
        <f>hidden1!A5</f>
        <v>1319282015</v>
      </c>
      <c r="E17" s="15">
        <f>hidden1!B5</f>
        <v>205401482</v>
      </c>
      <c r="F17" s="15">
        <f>hidden1!C5</f>
        <v>1085270935</v>
      </c>
      <c r="G17" s="15">
        <f>hidden1!D5</f>
        <v>2721313</v>
      </c>
    </row>
    <row r="18" spans="1:7" ht="17.45" customHeight="1" x14ac:dyDescent="0.25">
      <c r="A18" s="102" t="s">
        <v>244</v>
      </c>
      <c r="B18" s="95"/>
      <c r="C18" s="94"/>
      <c r="D18" s="9"/>
      <c r="E18" s="16"/>
      <c r="F18" s="16"/>
      <c r="G18" s="16"/>
    </row>
    <row r="19" spans="1:7" ht="60.6" customHeight="1" x14ac:dyDescent="0.25">
      <c r="A19" s="104" t="s">
        <v>350</v>
      </c>
      <c r="B19" s="45" t="s">
        <v>31</v>
      </c>
      <c r="C19" s="45">
        <v>1050</v>
      </c>
      <c r="D19" s="15">
        <f>hidden1!A6</f>
        <v>1142594964</v>
      </c>
      <c r="E19" s="15">
        <f>hidden1!B6</f>
        <v>126851632</v>
      </c>
      <c r="F19" s="15">
        <f>hidden1!C6</f>
        <v>1012154836</v>
      </c>
      <c r="G19" s="15">
        <f>hidden1!D6</f>
        <v>2721313</v>
      </c>
    </row>
    <row r="20" spans="1:7" ht="13.9" customHeight="1" x14ac:dyDescent="0.2">
      <c r="A20" s="105" t="s">
        <v>204</v>
      </c>
      <c r="B20" s="45"/>
      <c r="C20" s="45"/>
      <c r="D20" s="45"/>
      <c r="E20" s="45"/>
      <c r="F20" s="45"/>
      <c r="G20" s="45"/>
    </row>
    <row r="21" spans="1:7" ht="48.6" customHeight="1" x14ac:dyDescent="0.25">
      <c r="A21" s="103" t="s">
        <v>351</v>
      </c>
      <c r="B21" s="45" t="s">
        <v>32</v>
      </c>
      <c r="C21" s="45">
        <v>1055</v>
      </c>
      <c r="D21" s="15">
        <f>hidden1!A7</f>
        <v>100686168</v>
      </c>
      <c r="E21" s="15">
        <f>hidden1!B7</f>
        <v>103535324</v>
      </c>
      <c r="F21" s="45" t="s">
        <v>240</v>
      </c>
      <c r="G21" s="45" t="s">
        <v>240</v>
      </c>
    </row>
    <row r="22" spans="1:7" ht="69" customHeight="1" x14ac:dyDescent="0.25">
      <c r="A22" s="103" t="s">
        <v>352</v>
      </c>
      <c r="B22" s="45" t="s">
        <v>33</v>
      </c>
      <c r="C22" s="45">
        <v>1060</v>
      </c>
      <c r="D22" s="15">
        <f>hidden1!A8</f>
        <v>844090065</v>
      </c>
      <c r="E22" s="45" t="s">
        <v>240</v>
      </c>
      <c r="F22" s="15">
        <f>hidden1!C8</f>
        <v>837669491</v>
      </c>
      <c r="G22" s="15">
        <f>hidden1!D8</f>
        <v>2085166</v>
      </c>
    </row>
    <row r="23" spans="1:7" ht="51" customHeight="1" x14ac:dyDescent="0.25">
      <c r="A23" s="103" t="s">
        <v>617</v>
      </c>
      <c r="B23" s="45" t="s">
        <v>353</v>
      </c>
      <c r="C23" s="45">
        <v>1065</v>
      </c>
      <c r="D23" s="15">
        <f>hidden1!A9</f>
        <v>21108891</v>
      </c>
      <c r="E23" s="15">
        <f>hidden1!B9</f>
        <v>23316308</v>
      </c>
      <c r="F23" s="45" t="s">
        <v>240</v>
      </c>
      <c r="G23" s="45" t="s">
        <v>240</v>
      </c>
    </row>
    <row r="24" spans="1:7" ht="58.9" customHeight="1" x14ac:dyDescent="0.25">
      <c r="A24" s="103" t="s">
        <v>618</v>
      </c>
      <c r="B24" s="45" t="s">
        <v>354</v>
      </c>
      <c r="C24" s="45">
        <v>1066</v>
      </c>
      <c r="D24" s="15">
        <f>hidden1!A10</f>
        <v>176709840</v>
      </c>
      <c r="E24" s="45" t="s">
        <v>240</v>
      </c>
      <c r="F24" s="15">
        <f>hidden1!C10</f>
        <v>174485345</v>
      </c>
      <c r="G24" s="15">
        <f>hidden1!D10</f>
        <v>636147</v>
      </c>
    </row>
    <row r="25" spans="1:7" ht="129.6" customHeight="1" x14ac:dyDescent="0.25">
      <c r="A25" s="104" t="s">
        <v>355</v>
      </c>
      <c r="B25" s="45" t="s">
        <v>34</v>
      </c>
      <c r="C25" s="45">
        <v>1070</v>
      </c>
      <c r="D25" s="15">
        <f>hidden1!A11</f>
        <v>91393178</v>
      </c>
      <c r="E25" s="15">
        <f>hidden1!B11</f>
        <v>18279027</v>
      </c>
      <c r="F25" s="15">
        <f>hidden1!C11</f>
        <v>73116099</v>
      </c>
      <c r="G25" s="15">
        <f>hidden1!D11</f>
        <v>0</v>
      </c>
    </row>
    <row r="26" spans="1:7" ht="112.15" customHeight="1" x14ac:dyDescent="0.25">
      <c r="A26" s="104" t="s">
        <v>356</v>
      </c>
      <c r="B26" s="45" t="s">
        <v>35</v>
      </c>
      <c r="C26" s="45">
        <v>1080</v>
      </c>
      <c r="D26" s="15">
        <f>hidden1!A12</f>
        <v>7294901</v>
      </c>
      <c r="E26" s="15">
        <f>hidden1!B12</f>
        <v>3380641</v>
      </c>
      <c r="F26" s="45" t="s">
        <v>240</v>
      </c>
      <c r="G26" s="45" t="s">
        <v>240</v>
      </c>
    </row>
    <row r="27" spans="1:7" ht="49.9" customHeight="1" x14ac:dyDescent="0.25">
      <c r="A27" s="104" t="s">
        <v>357</v>
      </c>
      <c r="B27" s="45" t="s">
        <v>36</v>
      </c>
      <c r="C27" s="45">
        <v>1090</v>
      </c>
      <c r="D27" s="15">
        <f>hidden1!A13</f>
        <v>7096158</v>
      </c>
      <c r="E27" s="15">
        <f>hidden1!B13</f>
        <v>6969353</v>
      </c>
      <c r="F27" s="45" t="s">
        <v>240</v>
      </c>
      <c r="G27" s="45" t="s">
        <v>240</v>
      </c>
    </row>
    <row r="28" spans="1:7" ht="53.45" customHeight="1" x14ac:dyDescent="0.25">
      <c r="A28" s="104" t="s">
        <v>358</v>
      </c>
      <c r="B28" s="45" t="s">
        <v>359</v>
      </c>
      <c r="C28" s="45">
        <v>1100</v>
      </c>
      <c r="D28" s="15">
        <f>hidden1!A14</f>
        <v>46792869</v>
      </c>
      <c r="E28" s="15">
        <f>hidden1!B14</f>
        <v>29458919</v>
      </c>
      <c r="F28" s="45" t="s">
        <v>240</v>
      </c>
      <c r="G28" s="45" t="s">
        <v>240</v>
      </c>
    </row>
    <row r="29" spans="1:7" ht="51.6" customHeight="1" x14ac:dyDescent="0.25">
      <c r="A29" s="104" t="s">
        <v>360</v>
      </c>
      <c r="B29" s="45" t="s">
        <v>37</v>
      </c>
      <c r="C29" s="45">
        <v>1110</v>
      </c>
      <c r="D29" s="15">
        <f>hidden1!A15</f>
        <v>1625245</v>
      </c>
      <c r="E29" s="15">
        <f>hidden1!B15</f>
        <v>1629605</v>
      </c>
      <c r="F29" s="45" t="s">
        <v>240</v>
      </c>
      <c r="G29" s="45" t="s">
        <v>240</v>
      </c>
    </row>
    <row r="30" spans="1:7" ht="49.15" customHeight="1" x14ac:dyDescent="0.25">
      <c r="A30" s="104" t="s">
        <v>361</v>
      </c>
      <c r="B30" s="45" t="s">
        <v>38</v>
      </c>
      <c r="C30" s="45">
        <v>1120</v>
      </c>
      <c r="D30" s="15">
        <f>hidden1!A16</f>
        <v>22484700</v>
      </c>
      <c r="E30" s="15">
        <f>hidden1!B16</f>
        <v>18832305</v>
      </c>
      <c r="F30" s="45" t="s">
        <v>240</v>
      </c>
      <c r="G30" s="45" t="s">
        <v>240</v>
      </c>
    </row>
    <row r="31" spans="1:7" ht="31.15" customHeight="1" x14ac:dyDescent="0.2">
      <c r="A31" s="107" t="s">
        <v>619</v>
      </c>
      <c r="B31" s="45" t="s">
        <v>39</v>
      </c>
      <c r="C31" s="45">
        <v>1130</v>
      </c>
      <c r="D31" s="15">
        <f>hidden1!A17</f>
        <v>433465052</v>
      </c>
      <c r="E31" s="45" t="s">
        <v>240</v>
      </c>
      <c r="F31" s="15">
        <f>hidden1!C17</f>
        <v>1098114995</v>
      </c>
      <c r="G31" s="15">
        <f>hidden1!D17</f>
        <v>241215093</v>
      </c>
    </row>
    <row r="32" spans="1:7" ht="17.45" customHeight="1" x14ac:dyDescent="0.2">
      <c r="A32" s="108" t="s">
        <v>244</v>
      </c>
      <c r="B32" s="45"/>
      <c r="C32" s="45"/>
      <c r="D32" s="45"/>
      <c r="E32" s="45"/>
      <c r="F32" s="45"/>
      <c r="G32" s="45"/>
    </row>
    <row r="33" spans="1:7" ht="100.15" customHeight="1" x14ac:dyDescent="0.25">
      <c r="A33" s="104" t="s">
        <v>224</v>
      </c>
      <c r="B33" s="45" t="s">
        <v>40</v>
      </c>
      <c r="C33" s="45">
        <v>1140</v>
      </c>
      <c r="D33" s="15">
        <f>hidden1!A18</f>
        <v>433465052</v>
      </c>
      <c r="E33" s="45" t="s">
        <v>240</v>
      </c>
      <c r="F33" s="15">
        <f>hidden1!C18</f>
        <v>1066857403</v>
      </c>
      <c r="G33" s="15">
        <f>hidden1!D18</f>
        <v>236470490</v>
      </c>
    </row>
    <row r="34" spans="1:7" ht="145.15" customHeight="1" x14ac:dyDescent="0.25">
      <c r="A34" s="104" t="s">
        <v>225</v>
      </c>
      <c r="B34" s="45" t="s">
        <v>41</v>
      </c>
      <c r="C34" s="45">
        <v>1150</v>
      </c>
      <c r="D34" s="45" t="s">
        <v>240</v>
      </c>
      <c r="E34" s="45" t="s">
        <v>240</v>
      </c>
      <c r="F34" s="15">
        <f>hidden1!C19</f>
        <v>4369128</v>
      </c>
      <c r="G34" s="15">
        <f>hidden1!D19</f>
        <v>1163597</v>
      </c>
    </row>
    <row r="35" spans="1:7" ht="63.6" customHeight="1" x14ac:dyDescent="0.25">
      <c r="A35" s="104" t="s">
        <v>226</v>
      </c>
      <c r="B35" s="45" t="s">
        <v>42</v>
      </c>
      <c r="C35" s="45">
        <v>1170</v>
      </c>
      <c r="D35" s="45" t="s">
        <v>240</v>
      </c>
      <c r="E35" s="45" t="s">
        <v>240</v>
      </c>
      <c r="F35" s="15">
        <f>hidden1!C20</f>
        <v>9637966</v>
      </c>
      <c r="G35" s="15">
        <f>hidden1!D20</f>
        <v>1729968</v>
      </c>
    </row>
    <row r="36" spans="1:7" ht="111.6" customHeight="1" x14ac:dyDescent="0.25">
      <c r="A36" s="104" t="s">
        <v>362</v>
      </c>
      <c r="B36" s="45" t="s">
        <v>43</v>
      </c>
      <c r="C36" s="45">
        <v>1180</v>
      </c>
      <c r="D36" s="45" t="s">
        <v>240</v>
      </c>
      <c r="E36" s="45" t="s">
        <v>240</v>
      </c>
      <c r="F36" s="15">
        <f>hidden1!C21</f>
        <v>17250498</v>
      </c>
      <c r="G36" s="15">
        <f>hidden1!D21</f>
        <v>1851038</v>
      </c>
    </row>
    <row r="37" spans="1:7" ht="57.6" customHeight="1" x14ac:dyDescent="0.2">
      <c r="A37" s="109" t="s">
        <v>620</v>
      </c>
      <c r="B37" s="45" t="s">
        <v>44</v>
      </c>
      <c r="C37" s="45">
        <v>1200</v>
      </c>
      <c r="D37" s="15">
        <f>hidden1!A22</f>
        <v>1660018474</v>
      </c>
      <c r="E37" s="15">
        <f>hidden1!B22</f>
        <v>1282608665</v>
      </c>
      <c r="F37" s="15">
        <f>hidden1!C22</f>
        <v>242563873</v>
      </c>
      <c r="G37" s="15">
        <f>hidden1!D22</f>
        <v>38597</v>
      </c>
    </row>
    <row r="38" spans="1:7" ht="50.45" customHeight="1" x14ac:dyDescent="0.2">
      <c r="A38" s="110" t="s">
        <v>363</v>
      </c>
      <c r="B38" s="45" t="s">
        <v>45</v>
      </c>
      <c r="C38" s="45">
        <v>1210</v>
      </c>
      <c r="D38" s="15">
        <f>hidden1!A23</f>
        <v>1112480517</v>
      </c>
      <c r="E38" s="15">
        <f>hidden1!B23</f>
        <v>1027822842</v>
      </c>
      <c r="F38" s="45" t="s">
        <v>240</v>
      </c>
      <c r="G38" s="45" t="s">
        <v>240</v>
      </c>
    </row>
    <row r="39" spans="1:7" ht="89.45" customHeight="1" x14ac:dyDescent="0.25">
      <c r="A39" s="111" t="s">
        <v>696</v>
      </c>
      <c r="B39" s="45"/>
      <c r="C39" s="45">
        <v>1220</v>
      </c>
      <c r="D39" s="15">
        <f>hidden1!A24</f>
        <v>547537957</v>
      </c>
      <c r="E39" s="15">
        <f>hidden1!B24</f>
        <v>254785823</v>
      </c>
      <c r="F39" s="15">
        <f>hidden1!C24</f>
        <v>242563873</v>
      </c>
      <c r="G39" s="15">
        <f>hidden1!D24</f>
        <v>38597</v>
      </c>
    </row>
    <row r="40" spans="1:7" ht="16.149999999999999" customHeight="1" x14ac:dyDescent="0.2">
      <c r="A40" s="108" t="s">
        <v>364</v>
      </c>
      <c r="B40" s="45"/>
      <c r="C40" s="45"/>
      <c r="D40" s="45"/>
      <c r="E40" s="45"/>
      <c r="F40" s="45"/>
      <c r="G40" s="45"/>
    </row>
    <row r="41" spans="1:7" ht="124.15" customHeight="1" x14ac:dyDescent="0.25">
      <c r="A41" s="103" t="s">
        <v>697</v>
      </c>
      <c r="B41" s="45" t="s">
        <v>46</v>
      </c>
      <c r="C41" s="45">
        <v>1230</v>
      </c>
      <c r="D41" s="15">
        <f>hidden1!A25</f>
        <v>486897</v>
      </c>
      <c r="E41" s="15">
        <f>hidden1!B25</f>
        <v>251157</v>
      </c>
      <c r="F41" s="15">
        <f>hidden1!C25</f>
        <v>79549</v>
      </c>
      <c r="G41" s="15">
        <f>hidden1!D25</f>
        <v>-158</v>
      </c>
    </row>
    <row r="42" spans="1:7" ht="15.6" customHeight="1" x14ac:dyDescent="0.2">
      <c r="A42" s="105" t="s">
        <v>239</v>
      </c>
      <c r="B42" s="45"/>
      <c r="C42" s="45"/>
      <c r="D42" s="45"/>
      <c r="E42" s="45"/>
      <c r="F42" s="45"/>
      <c r="G42" s="45"/>
    </row>
    <row r="43" spans="1:7" ht="80.45" customHeight="1" x14ac:dyDescent="0.2">
      <c r="A43" s="115" t="s">
        <v>265</v>
      </c>
      <c r="B43" s="45" t="s">
        <v>47</v>
      </c>
      <c r="C43" s="45">
        <v>1235</v>
      </c>
      <c r="D43" s="15">
        <f>hidden1!A26</f>
        <v>186361</v>
      </c>
      <c r="E43" s="15">
        <f>hidden1!B26</f>
        <v>79549</v>
      </c>
      <c r="F43" s="15">
        <f>hidden1!C26</f>
        <v>79549</v>
      </c>
      <c r="G43" s="15">
        <f>hidden1!D26</f>
        <v>-158</v>
      </c>
    </row>
    <row r="44" spans="1:7" ht="46.9" customHeight="1" x14ac:dyDescent="0.2">
      <c r="A44" s="115" t="s">
        <v>266</v>
      </c>
      <c r="B44" s="45" t="s">
        <v>48</v>
      </c>
      <c r="C44" s="45">
        <v>1240</v>
      </c>
      <c r="D44" s="15">
        <f>hidden1!A27</f>
        <v>300536</v>
      </c>
      <c r="E44" s="15">
        <f>hidden1!B27</f>
        <v>171608</v>
      </c>
      <c r="F44" s="45" t="s">
        <v>240</v>
      </c>
      <c r="G44" s="45" t="s">
        <v>240</v>
      </c>
    </row>
    <row r="45" spans="1:7" ht="82.9" customHeight="1" x14ac:dyDescent="0.25">
      <c r="A45" s="114" t="s">
        <v>365</v>
      </c>
      <c r="B45" s="45" t="s">
        <v>227</v>
      </c>
      <c r="C45" s="45">
        <v>1241</v>
      </c>
      <c r="D45" s="15">
        <f>hidden1!A28</f>
        <v>0</v>
      </c>
      <c r="E45" s="15">
        <f>hidden1!B28</f>
        <v>0</v>
      </c>
      <c r="F45" s="15">
        <f>hidden1!C28</f>
        <v>0</v>
      </c>
      <c r="G45" s="15">
        <f>hidden1!D28</f>
        <v>0</v>
      </c>
    </row>
    <row r="46" spans="1:7" ht="45.6" customHeight="1" x14ac:dyDescent="0.25">
      <c r="A46" s="103" t="s">
        <v>366</v>
      </c>
      <c r="B46" s="45" t="s">
        <v>367</v>
      </c>
      <c r="C46" s="45">
        <v>1250</v>
      </c>
      <c r="D46" s="15">
        <f>hidden1!A29</f>
        <v>65385</v>
      </c>
      <c r="E46" s="15">
        <f>hidden1!B29</f>
        <v>23403</v>
      </c>
      <c r="F46" s="15">
        <f>hidden1!C29</f>
        <v>23403</v>
      </c>
      <c r="G46" s="15">
        <f>hidden1!D29</f>
        <v>196</v>
      </c>
    </row>
    <row r="47" spans="1:7" ht="32.450000000000003" customHeight="1" x14ac:dyDescent="0.25">
      <c r="A47" s="103" t="s">
        <v>368</v>
      </c>
      <c r="B47" s="45" t="s">
        <v>49</v>
      </c>
      <c r="C47" s="45">
        <v>1260</v>
      </c>
      <c r="D47" s="15">
        <f>hidden1!A30</f>
        <v>209139622</v>
      </c>
      <c r="E47" s="15">
        <f>hidden1!B30</f>
        <v>201787343</v>
      </c>
      <c r="F47" s="45" t="s">
        <v>240</v>
      </c>
      <c r="G47" s="45" t="s">
        <v>240</v>
      </c>
    </row>
    <row r="48" spans="1:7" ht="32.450000000000003" customHeight="1" x14ac:dyDescent="0.25">
      <c r="A48" s="103" t="s">
        <v>369</v>
      </c>
      <c r="B48" s="45" t="s">
        <v>50</v>
      </c>
      <c r="C48" s="45">
        <v>1280</v>
      </c>
      <c r="D48" s="15">
        <f>hidden1!A31</f>
        <v>107551899</v>
      </c>
      <c r="E48" s="45" t="s">
        <v>240</v>
      </c>
      <c r="F48" s="15">
        <f>hidden1!C31</f>
        <v>107832879</v>
      </c>
      <c r="G48" s="15">
        <f>hidden1!D31</f>
        <v>0</v>
      </c>
    </row>
    <row r="49" spans="1:7" ht="31.9" customHeight="1" x14ac:dyDescent="0.25">
      <c r="A49" s="103" t="s">
        <v>370</v>
      </c>
      <c r="B49" s="45" t="s">
        <v>51</v>
      </c>
      <c r="C49" s="45">
        <v>1290</v>
      </c>
      <c r="D49" s="15">
        <f>hidden1!A32</f>
        <v>-7611039</v>
      </c>
      <c r="E49" s="45" t="s">
        <v>240</v>
      </c>
      <c r="F49" s="15">
        <f>hidden1!C32</f>
        <v>-8551119</v>
      </c>
      <c r="G49" s="15">
        <f>hidden1!D32</f>
        <v>0</v>
      </c>
    </row>
    <row r="50" spans="1:7" ht="43.9" customHeight="1" x14ac:dyDescent="0.25">
      <c r="A50" s="103" t="s">
        <v>229</v>
      </c>
      <c r="B50" s="45" t="s">
        <v>52</v>
      </c>
      <c r="C50" s="45">
        <v>1310</v>
      </c>
      <c r="D50" s="15">
        <f>hidden1!A33</f>
        <v>4491939</v>
      </c>
      <c r="E50" s="15">
        <f>hidden1!B33</f>
        <v>4506174</v>
      </c>
      <c r="F50" s="45" t="s">
        <v>240</v>
      </c>
      <c r="G50" s="45" t="s">
        <v>240</v>
      </c>
    </row>
    <row r="51" spans="1:7" ht="37.9" customHeight="1" x14ac:dyDescent="0.25">
      <c r="A51" s="103" t="s">
        <v>230</v>
      </c>
      <c r="B51" s="45" t="s">
        <v>53</v>
      </c>
      <c r="C51" s="45">
        <v>1320</v>
      </c>
      <c r="D51" s="15">
        <f>hidden1!A34</f>
        <v>52421880</v>
      </c>
      <c r="E51" s="45" t="s">
        <v>240</v>
      </c>
      <c r="F51" s="15">
        <f>hidden1!C34</f>
        <v>52509942</v>
      </c>
      <c r="G51" s="15">
        <f>hidden1!D34</f>
        <v>0</v>
      </c>
    </row>
    <row r="52" spans="1:7" ht="66" customHeight="1" x14ac:dyDescent="0.25">
      <c r="A52" s="103" t="s">
        <v>231</v>
      </c>
      <c r="B52" s="45" t="s">
        <v>54</v>
      </c>
      <c r="C52" s="45">
        <v>1330</v>
      </c>
      <c r="D52" s="15">
        <f>hidden1!A35</f>
        <v>875665</v>
      </c>
      <c r="E52" s="45" t="s">
        <v>240</v>
      </c>
      <c r="F52" s="15">
        <f>hidden1!C35</f>
        <v>868401</v>
      </c>
      <c r="G52" s="15">
        <f>hidden1!D35</f>
        <v>0</v>
      </c>
    </row>
    <row r="53" spans="1:7" ht="126" customHeight="1" x14ac:dyDescent="0.25">
      <c r="A53" s="103" t="s">
        <v>371</v>
      </c>
      <c r="B53" s="45" t="s">
        <v>55</v>
      </c>
      <c r="C53" s="45">
        <v>1340</v>
      </c>
      <c r="D53" s="15">
        <f>hidden1!A36</f>
        <v>4356679</v>
      </c>
      <c r="E53" s="45" t="s">
        <v>240</v>
      </c>
      <c r="F53" s="15">
        <f>hidden1!C36</f>
        <v>3882824</v>
      </c>
      <c r="G53" s="15">
        <f>hidden1!D36</f>
        <v>0</v>
      </c>
    </row>
    <row r="54" spans="1:7" ht="33" customHeight="1" x14ac:dyDescent="0.25">
      <c r="A54" s="103" t="s">
        <v>228</v>
      </c>
      <c r="B54" s="45" t="s">
        <v>57</v>
      </c>
      <c r="C54" s="45">
        <v>1350</v>
      </c>
      <c r="D54" s="15">
        <f>hidden1!A37</f>
        <v>56515090</v>
      </c>
      <c r="E54" s="45" t="s">
        <v>240</v>
      </c>
      <c r="F54" s="15">
        <f>hidden1!C37</f>
        <v>55406907</v>
      </c>
      <c r="G54" s="15">
        <f>hidden1!D37</f>
        <v>22237</v>
      </c>
    </row>
    <row r="55" spans="1:7" ht="177" customHeight="1" x14ac:dyDescent="0.25">
      <c r="A55" s="103" t="s">
        <v>372</v>
      </c>
      <c r="B55" s="45" t="s">
        <v>58</v>
      </c>
      <c r="C55" s="45">
        <v>1360</v>
      </c>
      <c r="D55" s="15">
        <f>hidden1!A38</f>
        <v>99184286</v>
      </c>
      <c r="E55" s="15">
        <f>hidden1!B38</f>
        <v>34860043</v>
      </c>
      <c r="F55" s="15">
        <f>hidden1!C38</f>
        <v>23240025</v>
      </c>
      <c r="G55" s="15">
        <f>hidden1!D38</f>
        <v>16322</v>
      </c>
    </row>
    <row r="56" spans="1:7" ht="32.450000000000003" customHeight="1" x14ac:dyDescent="0.25">
      <c r="A56" s="103" t="s">
        <v>293</v>
      </c>
      <c r="B56" s="45" t="s">
        <v>294</v>
      </c>
      <c r="C56" s="45">
        <v>1370</v>
      </c>
      <c r="D56" s="15">
        <f>hidden1!A39</f>
        <v>532747</v>
      </c>
      <c r="E56" s="45" t="s">
        <v>240</v>
      </c>
      <c r="F56" s="15">
        <f>hidden1!C39</f>
        <v>398557</v>
      </c>
      <c r="G56" s="15">
        <f>hidden1!D39</f>
        <v>0</v>
      </c>
    </row>
    <row r="57" spans="1:7" ht="177" customHeight="1" x14ac:dyDescent="0.25">
      <c r="A57" s="103" t="s">
        <v>373</v>
      </c>
      <c r="B57" s="45" t="s">
        <v>59</v>
      </c>
      <c r="C57" s="45">
        <v>1380</v>
      </c>
      <c r="D57" s="15">
        <f>hidden1!A40</f>
        <v>797523</v>
      </c>
      <c r="E57" s="45" t="s">
        <v>240</v>
      </c>
      <c r="F57" s="15">
        <f>hidden1!C40</f>
        <v>776788</v>
      </c>
      <c r="G57" s="15">
        <f>hidden1!D40</f>
        <v>0</v>
      </c>
    </row>
    <row r="58" spans="1:7" ht="96.6" customHeight="1" x14ac:dyDescent="0.25">
      <c r="A58" s="103" t="s">
        <v>267</v>
      </c>
      <c r="B58" s="45" t="s">
        <v>268</v>
      </c>
      <c r="C58" s="45">
        <v>1417</v>
      </c>
      <c r="D58" s="15">
        <f>hidden1!A41</f>
        <v>149504</v>
      </c>
      <c r="E58" s="45" t="s">
        <v>240</v>
      </c>
      <c r="F58" s="15">
        <f>hidden1!C41</f>
        <v>75738</v>
      </c>
      <c r="G58" s="15">
        <f>hidden1!D41</f>
        <v>0</v>
      </c>
    </row>
    <row r="59" spans="1:7" ht="97.15" customHeight="1" x14ac:dyDescent="0.25">
      <c r="A59" s="103" t="s">
        <v>341</v>
      </c>
      <c r="B59" s="45" t="s">
        <v>342</v>
      </c>
      <c r="C59" s="45">
        <v>1418</v>
      </c>
      <c r="D59" s="15">
        <f>hidden1!A42</f>
        <v>0</v>
      </c>
      <c r="E59" s="45" t="s">
        <v>240</v>
      </c>
      <c r="F59" s="15">
        <f>hidden1!C42</f>
        <v>0</v>
      </c>
      <c r="G59" s="15">
        <f>hidden1!D42</f>
        <v>0</v>
      </c>
    </row>
    <row r="60" spans="1:7" ht="45.6" customHeight="1" x14ac:dyDescent="0.25">
      <c r="A60" s="103" t="s">
        <v>374</v>
      </c>
      <c r="B60" s="45" t="s">
        <v>375</v>
      </c>
      <c r="C60" s="45">
        <v>1419</v>
      </c>
      <c r="D60" s="15">
        <f>hidden1!A43</f>
        <v>-3263080</v>
      </c>
      <c r="E60" s="15">
        <f>hidden1!B43</f>
        <v>-2899847</v>
      </c>
      <c r="F60" s="45" t="s">
        <v>240</v>
      </c>
      <c r="G60" s="45" t="s">
        <v>240</v>
      </c>
    </row>
    <row r="61" spans="1:7" ht="40.9" customHeight="1" x14ac:dyDescent="0.25">
      <c r="A61" s="103" t="s">
        <v>376</v>
      </c>
      <c r="B61" s="45" t="s">
        <v>377</v>
      </c>
      <c r="C61" s="45">
        <v>1420</v>
      </c>
      <c r="D61" s="15">
        <f>hidden1!A44</f>
        <v>-4792486</v>
      </c>
      <c r="E61" s="15">
        <f>hidden1!B44</f>
        <v>-5982830</v>
      </c>
      <c r="F61" s="45" t="s">
        <v>240</v>
      </c>
      <c r="G61" s="45" t="s">
        <v>240</v>
      </c>
    </row>
    <row r="62" spans="1:7" ht="47.45" customHeight="1" x14ac:dyDescent="0.25">
      <c r="A62" s="103" t="s">
        <v>378</v>
      </c>
      <c r="B62" s="45" t="s">
        <v>379</v>
      </c>
      <c r="C62" s="45">
        <v>1421</v>
      </c>
      <c r="D62" s="15">
        <f>hidden1!A45</f>
        <v>22067167</v>
      </c>
      <c r="E62" s="15">
        <f>hidden1!B45</f>
        <v>22240380</v>
      </c>
      <c r="F62" s="45" t="s">
        <v>240</v>
      </c>
      <c r="G62" s="45" t="s">
        <v>240</v>
      </c>
    </row>
    <row r="63" spans="1:7" ht="39.6" customHeight="1" x14ac:dyDescent="0.25">
      <c r="A63" s="103" t="s">
        <v>701</v>
      </c>
      <c r="B63" s="94" t="s">
        <v>698</v>
      </c>
      <c r="C63" s="94">
        <v>1422</v>
      </c>
      <c r="D63" s="15">
        <f>hidden1!A46</f>
        <v>4568279</v>
      </c>
      <c r="E63" s="116" t="s">
        <v>703</v>
      </c>
      <c r="F63" s="15">
        <f>hidden1!C46</f>
        <v>6019979</v>
      </c>
      <c r="G63" s="15">
        <f>hidden1!D46</f>
        <v>0</v>
      </c>
    </row>
    <row r="64" spans="1:7" ht="77.45" customHeight="1" x14ac:dyDescent="0.25">
      <c r="A64" s="103" t="s">
        <v>702</v>
      </c>
      <c r="B64" s="94" t="s">
        <v>699</v>
      </c>
      <c r="C64" s="94">
        <v>1423</v>
      </c>
      <c r="D64" s="15">
        <f>hidden1!A47</f>
        <v>0</v>
      </c>
      <c r="E64" s="116" t="s">
        <v>703</v>
      </c>
      <c r="F64" s="15">
        <f>hidden1!C47</f>
        <v>0</v>
      </c>
      <c r="G64" s="15">
        <f>hidden1!D47</f>
        <v>0</v>
      </c>
    </row>
    <row r="65" spans="1:7" ht="83.45" customHeight="1" x14ac:dyDescent="0.25">
      <c r="A65" s="103" t="s">
        <v>700</v>
      </c>
      <c r="B65" s="94" t="s">
        <v>738</v>
      </c>
      <c r="C65" s="94">
        <v>1424</v>
      </c>
      <c r="D65" s="15">
        <f>hidden1!A48</f>
        <v>0</v>
      </c>
      <c r="E65" s="116" t="s">
        <v>703</v>
      </c>
      <c r="F65" s="15">
        <f>hidden1!C48</f>
        <v>0</v>
      </c>
      <c r="G65" s="15">
        <f>hidden1!D48</f>
        <v>0</v>
      </c>
    </row>
    <row r="66" spans="1:7" ht="54" customHeight="1" x14ac:dyDescent="0.25">
      <c r="A66" s="126" t="s">
        <v>704</v>
      </c>
      <c r="B66" s="45"/>
      <c r="C66" s="45">
        <v>1425</v>
      </c>
      <c r="D66" s="15">
        <f>hidden1!A49</f>
        <v>59411462</v>
      </c>
      <c r="E66" s="15">
        <f>hidden1!B49</f>
        <v>58504040</v>
      </c>
      <c r="F66" s="45" t="s">
        <v>240</v>
      </c>
      <c r="G66" s="45" t="s">
        <v>240</v>
      </c>
    </row>
    <row r="67" spans="1:7" ht="57.6" customHeight="1" x14ac:dyDescent="0.3">
      <c r="A67" s="128" t="s">
        <v>621</v>
      </c>
      <c r="B67" s="45" t="s">
        <v>60</v>
      </c>
      <c r="C67" s="45">
        <v>1430</v>
      </c>
      <c r="D67" s="15">
        <f>hidden1!A50</f>
        <v>57924647</v>
      </c>
      <c r="E67" s="15">
        <f>hidden1!B50</f>
        <v>57002641</v>
      </c>
      <c r="F67" s="45" t="s">
        <v>240</v>
      </c>
      <c r="G67" s="45" t="s">
        <v>240</v>
      </c>
    </row>
    <row r="68" spans="1:7" ht="88.9" customHeight="1" x14ac:dyDescent="0.25">
      <c r="A68" s="127" t="s">
        <v>731</v>
      </c>
      <c r="B68" s="45" t="s">
        <v>61</v>
      </c>
      <c r="C68" s="45">
        <v>1440</v>
      </c>
      <c r="D68" s="15">
        <f>hidden1!A51</f>
        <v>1486815</v>
      </c>
      <c r="E68" s="15">
        <f>hidden1!B51</f>
        <v>1501399</v>
      </c>
      <c r="F68" s="45" t="s">
        <v>240</v>
      </c>
      <c r="G68" s="45" t="s">
        <v>240</v>
      </c>
    </row>
    <row r="69" spans="1:7" ht="19.149999999999999" customHeight="1" x14ac:dyDescent="0.25">
      <c r="A69" s="113" t="s">
        <v>364</v>
      </c>
      <c r="B69" s="45"/>
      <c r="C69" s="45"/>
      <c r="D69" s="45"/>
      <c r="E69" s="45"/>
      <c r="F69" s="45"/>
      <c r="G69" s="45"/>
    </row>
    <row r="70" spans="1:7" ht="109.15" customHeight="1" x14ac:dyDescent="0.25">
      <c r="A70" s="103" t="s">
        <v>380</v>
      </c>
      <c r="B70" s="45" t="s">
        <v>62</v>
      </c>
      <c r="C70" s="45">
        <v>1443</v>
      </c>
      <c r="D70" s="15">
        <f>hidden1!A52</f>
        <v>25598</v>
      </c>
      <c r="E70" s="15">
        <f>hidden1!B52</f>
        <v>69344</v>
      </c>
      <c r="F70" s="45" t="s">
        <v>240</v>
      </c>
      <c r="G70" s="45" t="s">
        <v>240</v>
      </c>
    </row>
    <row r="71" spans="1:7" ht="15" customHeight="1" x14ac:dyDescent="0.25">
      <c r="A71" s="113" t="s">
        <v>239</v>
      </c>
      <c r="B71" s="45"/>
      <c r="C71" s="45"/>
      <c r="D71" s="45"/>
      <c r="E71" s="45"/>
      <c r="F71" s="45"/>
      <c r="G71" s="45"/>
    </row>
    <row r="72" spans="1:7" ht="80.45" customHeight="1" x14ac:dyDescent="0.25">
      <c r="A72" s="114" t="s">
        <v>269</v>
      </c>
      <c r="B72" s="45" t="s">
        <v>306</v>
      </c>
      <c r="C72" s="45">
        <v>1445</v>
      </c>
      <c r="D72" s="15">
        <f>hidden1!A53</f>
        <v>884</v>
      </c>
      <c r="E72" s="15">
        <f>hidden1!B53</f>
        <v>642</v>
      </c>
      <c r="F72" s="45" t="s">
        <v>240</v>
      </c>
      <c r="G72" s="45" t="s">
        <v>240</v>
      </c>
    </row>
    <row r="73" spans="1:7" ht="63" customHeight="1" x14ac:dyDescent="0.25">
      <c r="A73" s="114" t="s">
        <v>381</v>
      </c>
      <c r="B73" s="45" t="s">
        <v>232</v>
      </c>
      <c r="C73" s="45">
        <v>1448</v>
      </c>
      <c r="D73" s="15">
        <f>hidden1!A54</f>
        <v>24714</v>
      </c>
      <c r="E73" s="15">
        <f>hidden1!B54</f>
        <v>68702</v>
      </c>
      <c r="F73" s="45" t="s">
        <v>240</v>
      </c>
      <c r="G73" s="45" t="s">
        <v>240</v>
      </c>
    </row>
    <row r="74" spans="1:7" ht="42" customHeight="1" x14ac:dyDescent="0.25">
      <c r="A74" s="114" t="s">
        <v>270</v>
      </c>
      <c r="B74" s="45" t="s">
        <v>271</v>
      </c>
      <c r="C74" s="45">
        <v>1449</v>
      </c>
      <c r="D74" s="15">
        <f>hidden1!A55</f>
        <v>0</v>
      </c>
      <c r="E74" s="15">
        <f>hidden1!B55</f>
        <v>0</v>
      </c>
      <c r="F74" s="45" t="s">
        <v>240</v>
      </c>
      <c r="G74" s="45" t="s">
        <v>240</v>
      </c>
    </row>
    <row r="75" spans="1:7" ht="33.75" customHeight="1" x14ac:dyDescent="0.25">
      <c r="A75" s="103" t="s">
        <v>382</v>
      </c>
      <c r="B75" s="45" t="s">
        <v>63</v>
      </c>
      <c r="C75" s="45">
        <v>1450</v>
      </c>
      <c r="D75" s="15">
        <f>hidden1!A56</f>
        <v>1663</v>
      </c>
      <c r="E75" s="15">
        <f>hidden1!B56</f>
        <v>1436</v>
      </c>
      <c r="F75" s="45" t="s">
        <v>240</v>
      </c>
      <c r="G75" s="45" t="s">
        <v>240</v>
      </c>
    </row>
    <row r="76" spans="1:7" ht="32.450000000000003" customHeight="1" x14ac:dyDescent="0.25">
      <c r="A76" s="103" t="s">
        <v>383</v>
      </c>
      <c r="B76" s="45" t="s">
        <v>384</v>
      </c>
      <c r="C76" s="45">
        <v>1455</v>
      </c>
      <c r="D76" s="15">
        <f>hidden1!A57</f>
        <v>205</v>
      </c>
      <c r="E76" s="15">
        <f>hidden1!B57</f>
        <v>215</v>
      </c>
      <c r="F76" s="45" t="s">
        <v>240</v>
      </c>
      <c r="G76" s="45" t="s">
        <v>240</v>
      </c>
    </row>
    <row r="77" spans="1:7" ht="32.450000000000003" customHeight="1" x14ac:dyDescent="0.25">
      <c r="A77" s="103" t="s">
        <v>385</v>
      </c>
      <c r="B77" s="45" t="s">
        <v>64</v>
      </c>
      <c r="C77" s="45">
        <v>1460</v>
      </c>
      <c r="D77" s="15">
        <f>hidden1!A58</f>
        <v>685730</v>
      </c>
      <c r="E77" s="15">
        <f>hidden1!B58</f>
        <v>687663</v>
      </c>
      <c r="F77" s="45" t="s">
        <v>240</v>
      </c>
      <c r="G77" s="45" t="s">
        <v>240</v>
      </c>
    </row>
    <row r="78" spans="1:7" ht="33" customHeight="1" x14ac:dyDescent="0.25">
      <c r="A78" s="103" t="s">
        <v>386</v>
      </c>
      <c r="B78" s="45" t="s">
        <v>65</v>
      </c>
      <c r="C78" s="45">
        <v>1465</v>
      </c>
      <c r="D78" s="15">
        <f>hidden1!A59</f>
        <v>175296</v>
      </c>
      <c r="E78" s="15">
        <f>hidden1!B59</f>
        <v>175184</v>
      </c>
      <c r="F78" s="45" t="s">
        <v>240</v>
      </c>
      <c r="G78" s="45" t="s">
        <v>240</v>
      </c>
    </row>
    <row r="79" spans="1:7" ht="33" customHeight="1" x14ac:dyDescent="0.25">
      <c r="A79" s="103" t="s">
        <v>387</v>
      </c>
      <c r="B79" s="45" t="s">
        <v>66</v>
      </c>
      <c r="C79" s="45">
        <v>1470</v>
      </c>
      <c r="D79" s="15">
        <f>hidden1!A60</f>
        <v>263652</v>
      </c>
      <c r="E79" s="15">
        <f>hidden1!B60</f>
        <v>264502</v>
      </c>
      <c r="F79" s="45" t="s">
        <v>240</v>
      </c>
      <c r="G79" s="45" t="s">
        <v>240</v>
      </c>
    </row>
    <row r="80" spans="1:7" ht="49.9" customHeight="1" x14ac:dyDescent="0.25">
      <c r="A80" s="103" t="s">
        <v>388</v>
      </c>
      <c r="B80" s="45" t="s">
        <v>67</v>
      </c>
      <c r="C80" s="45">
        <v>1475</v>
      </c>
      <c r="D80" s="15">
        <f>hidden1!A61</f>
        <v>3927</v>
      </c>
      <c r="E80" s="15">
        <f>hidden1!B61</f>
        <v>4254</v>
      </c>
      <c r="F80" s="45" t="s">
        <v>240</v>
      </c>
      <c r="G80" s="45" t="s">
        <v>240</v>
      </c>
    </row>
    <row r="81" spans="1:7" ht="129" customHeight="1" x14ac:dyDescent="0.25">
      <c r="A81" s="103" t="s">
        <v>272</v>
      </c>
      <c r="B81" s="45" t="s">
        <v>68</v>
      </c>
      <c r="C81" s="45">
        <v>1480</v>
      </c>
      <c r="D81" s="15">
        <f>hidden1!A62</f>
        <v>2</v>
      </c>
      <c r="E81" s="15">
        <f>hidden1!B62</f>
        <v>9</v>
      </c>
      <c r="F81" s="45" t="s">
        <v>240</v>
      </c>
      <c r="G81" s="45" t="s">
        <v>240</v>
      </c>
    </row>
    <row r="82" spans="1:7" ht="31.15" customHeight="1" x14ac:dyDescent="0.25">
      <c r="A82" s="103" t="s">
        <v>389</v>
      </c>
      <c r="B82" s="45" t="s">
        <v>69</v>
      </c>
      <c r="C82" s="45">
        <v>1485</v>
      </c>
      <c r="D82" s="15">
        <f>hidden1!A63</f>
        <v>322315</v>
      </c>
      <c r="E82" s="15">
        <f>hidden1!B63</f>
        <v>290949</v>
      </c>
      <c r="F82" s="45" t="s">
        <v>240</v>
      </c>
      <c r="G82" s="45" t="s">
        <v>240</v>
      </c>
    </row>
    <row r="83" spans="1:7" ht="164.45" customHeight="1" x14ac:dyDescent="0.25">
      <c r="A83" s="103" t="s">
        <v>307</v>
      </c>
      <c r="B83" s="45" t="s">
        <v>70</v>
      </c>
      <c r="C83" s="45">
        <v>1490</v>
      </c>
      <c r="D83" s="15">
        <f>hidden1!A64</f>
        <v>2405</v>
      </c>
      <c r="E83" s="15">
        <f>hidden1!B64</f>
        <v>1900</v>
      </c>
      <c r="F83" s="45" t="s">
        <v>240</v>
      </c>
      <c r="G83" s="45" t="s">
        <v>240</v>
      </c>
    </row>
    <row r="84" spans="1:7" ht="33" customHeight="1" x14ac:dyDescent="0.25">
      <c r="A84" s="103" t="s">
        <v>295</v>
      </c>
      <c r="B84" s="45" t="s">
        <v>296</v>
      </c>
      <c r="C84" s="45">
        <v>1495</v>
      </c>
      <c r="D84" s="15">
        <f>hidden1!A65</f>
        <v>5237</v>
      </c>
      <c r="E84" s="15">
        <f>hidden1!B65</f>
        <v>5182</v>
      </c>
      <c r="F84" s="45" t="s">
        <v>240</v>
      </c>
      <c r="G84" s="45" t="s">
        <v>240</v>
      </c>
    </row>
    <row r="85" spans="1:7" ht="178.15" customHeight="1" x14ac:dyDescent="0.25">
      <c r="A85" s="103" t="s">
        <v>273</v>
      </c>
      <c r="B85" s="45" t="s">
        <v>71</v>
      </c>
      <c r="C85" s="45">
        <v>1500</v>
      </c>
      <c r="D85" s="15">
        <f>hidden1!A66</f>
        <v>785</v>
      </c>
      <c r="E85" s="15">
        <f>hidden1!B66</f>
        <v>761</v>
      </c>
      <c r="F85" s="45" t="s">
        <v>240</v>
      </c>
      <c r="G85" s="45" t="s">
        <v>240</v>
      </c>
    </row>
    <row r="86" spans="1:7" ht="34.15" customHeight="1" x14ac:dyDescent="0.25">
      <c r="A86" s="103" t="s">
        <v>390</v>
      </c>
      <c r="B86" s="45" t="s">
        <v>27</v>
      </c>
      <c r="C86" s="45">
        <v>1505</v>
      </c>
      <c r="D86" s="15">
        <f>hidden1!A67</f>
        <v>0</v>
      </c>
      <c r="E86" s="15">
        <f>hidden1!B67</f>
        <v>0</v>
      </c>
      <c r="F86" s="45" t="s">
        <v>240</v>
      </c>
      <c r="G86" s="45" t="s">
        <v>240</v>
      </c>
    </row>
    <row r="87" spans="1:7" ht="99.6" customHeight="1" x14ac:dyDescent="0.25">
      <c r="A87" s="103" t="s">
        <v>275</v>
      </c>
      <c r="B87" s="45" t="s">
        <v>274</v>
      </c>
      <c r="C87" s="45">
        <v>1506</v>
      </c>
      <c r="D87" s="15">
        <f>hidden1!A68</f>
        <v>0</v>
      </c>
      <c r="E87" s="15">
        <f>hidden1!B68</f>
        <v>0</v>
      </c>
      <c r="F87" s="45" t="s">
        <v>240</v>
      </c>
      <c r="G87" s="45" t="s">
        <v>240</v>
      </c>
    </row>
    <row r="88" spans="1:7" ht="40.9" customHeight="1" x14ac:dyDescent="0.25">
      <c r="A88" s="12" t="s">
        <v>661</v>
      </c>
      <c r="B88" s="94" t="s">
        <v>662</v>
      </c>
      <c r="C88" s="94">
        <v>1508</v>
      </c>
      <c r="D88" s="15">
        <f>hidden1!A69</f>
        <v>4353135</v>
      </c>
      <c r="E88" s="116" t="s">
        <v>240</v>
      </c>
      <c r="F88" s="15">
        <f>hidden1!C69</f>
        <v>3839240</v>
      </c>
      <c r="G88" s="15">
        <f>hidden1!D69</f>
        <v>0</v>
      </c>
    </row>
    <row r="89" spans="1:7" ht="36.6" customHeight="1" x14ac:dyDescent="0.3">
      <c r="A89" s="129" t="s">
        <v>705</v>
      </c>
      <c r="B89" s="45" t="s">
        <v>72</v>
      </c>
      <c r="C89" s="45">
        <v>1510</v>
      </c>
      <c r="D89" s="15">
        <f>hidden1!A70</f>
        <v>558457562</v>
      </c>
      <c r="E89" s="45" t="s">
        <v>240</v>
      </c>
      <c r="F89" s="15">
        <f>hidden1!C70</f>
        <v>462041231</v>
      </c>
      <c r="G89" s="15">
        <f>hidden1!D70</f>
        <v>68095753</v>
      </c>
    </row>
    <row r="90" spans="1:7" ht="33" customHeight="1" x14ac:dyDescent="0.25">
      <c r="A90" s="104" t="s">
        <v>706</v>
      </c>
      <c r="B90" s="45" t="s">
        <v>73</v>
      </c>
      <c r="C90" s="45">
        <v>1520</v>
      </c>
      <c r="D90" s="15">
        <f>hidden1!A71</f>
        <v>716594</v>
      </c>
      <c r="E90" s="45" t="s">
        <v>240</v>
      </c>
      <c r="F90" s="15">
        <f>hidden1!C71</f>
        <v>2491296</v>
      </c>
      <c r="G90" s="15">
        <f>hidden1!D71</f>
        <v>2057380</v>
      </c>
    </row>
    <row r="91" spans="1:7" ht="15.6" customHeight="1" x14ac:dyDescent="0.2">
      <c r="A91" s="105" t="s">
        <v>244</v>
      </c>
      <c r="B91" s="45"/>
      <c r="C91" s="45"/>
      <c r="D91" s="45"/>
      <c r="E91" s="45"/>
      <c r="F91" s="45"/>
      <c r="G91" s="45"/>
    </row>
    <row r="92" spans="1:7" s="98" customFormat="1" ht="79.150000000000006" customHeight="1" x14ac:dyDescent="0.25">
      <c r="A92" s="103" t="s">
        <v>391</v>
      </c>
      <c r="B92" s="45" t="s">
        <v>74</v>
      </c>
      <c r="C92" s="45">
        <v>1530</v>
      </c>
      <c r="D92" s="15">
        <f>hidden1!A72</f>
        <v>144977</v>
      </c>
      <c r="E92" s="45" t="s">
        <v>240</v>
      </c>
      <c r="F92" s="15">
        <f>hidden1!C72</f>
        <v>591209</v>
      </c>
      <c r="G92" s="15">
        <f>hidden1!D72</f>
        <v>157293</v>
      </c>
    </row>
    <row r="93" spans="1:7" s="98" customFormat="1" ht="62.45" customHeight="1" x14ac:dyDescent="0.25">
      <c r="A93" s="103" t="s">
        <v>392</v>
      </c>
      <c r="B93" s="45" t="s">
        <v>75</v>
      </c>
      <c r="C93" s="45">
        <v>1540</v>
      </c>
      <c r="D93" s="15">
        <f>hidden1!A73</f>
        <v>337492</v>
      </c>
      <c r="E93" s="45" t="s">
        <v>240</v>
      </c>
      <c r="F93" s="15">
        <f>hidden1!C73</f>
        <v>1151657</v>
      </c>
      <c r="G93" s="15">
        <f>hidden1!D73</f>
        <v>1151657</v>
      </c>
    </row>
    <row r="94" spans="1:7" s="98" customFormat="1" ht="65.45" customHeight="1" x14ac:dyDescent="0.25">
      <c r="A94" s="103" t="s">
        <v>393</v>
      </c>
      <c r="B94" s="45" t="s">
        <v>394</v>
      </c>
      <c r="C94" s="45">
        <v>1544</v>
      </c>
      <c r="D94" s="15">
        <f>hidden1!A74</f>
        <v>12776</v>
      </c>
      <c r="E94" s="45" t="s">
        <v>240</v>
      </c>
      <c r="F94" s="15">
        <f>hidden1!C74</f>
        <v>65196</v>
      </c>
      <c r="G94" s="15">
        <f>hidden1!D74</f>
        <v>65196</v>
      </c>
    </row>
    <row r="95" spans="1:7" s="98" customFormat="1" ht="63" customHeight="1" x14ac:dyDescent="0.25">
      <c r="A95" s="103" t="s">
        <v>395</v>
      </c>
      <c r="B95" s="45" t="s">
        <v>396</v>
      </c>
      <c r="C95" s="45">
        <v>1545</v>
      </c>
      <c r="D95" s="15">
        <f>hidden1!A75</f>
        <v>1</v>
      </c>
      <c r="E95" s="45" t="s">
        <v>240</v>
      </c>
      <c r="F95" s="15">
        <f>hidden1!C75</f>
        <v>0</v>
      </c>
      <c r="G95" s="15">
        <f>hidden1!D75</f>
        <v>0</v>
      </c>
    </row>
    <row r="96" spans="1:7" s="98" customFormat="1" ht="64.150000000000006" customHeight="1" x14ac:dyDescent="0.25">
      <c r="A96" s="103" t="s">
        <v>397</v>
      </c>
      <c r="B96" s="45" t="s">
        <v>76</v>
      </c>
      <c r="C96" s="45">
        <v>1550</v>
      </c>
      <c r="D96" s="15">
        <f>hidden1!A76</f>
        <v>351</v>
      </c>
      <c r="E96" s="45" t="s">
        <v>240</v>
      </c>
      <c r="F96" s="15">
        <f>hidden1!C76</f>
        <v>749</v>
      </c>
      <c r="G96" s="15">
        <f>hidden1!D76</f>
        <v>749</v>
      </c>
    </row>
    <row r="97" spans="1:7" s="98" customFormat="1" ht="63.6" customHeight="1" x14ac:dyDescent="0.25">
      <c r="A97" s="103" t="s">
        <v>398</v>
      </c>
      <c r="B97" s="45" t="s">
        <v>77</v>
      </c>
      <c r="C97" s="45">
        <v>1560</v>
      </c>
      <c r="D97" s="15">
        <f>hidden1!A77</f>
        <v>116490</v>
      </c>
      <c r="E97" s="45" t="s">
        <v>240</v>
      </c>
      <c r="F97" s="15">
        <f>hidden1!C77</f>
        <v>362344</v>
      </c>
      <c r="G97" s="15">
        <f>hidden1!D77</f>
        <v>362344</v>
      </c>
    </row>
    <row r="98" spans="1:7" s="98" customFormat="1" ht="66.599999999999994" customHeight="1" x14ac:dyDescent="0.25">
      <c r="A98" s="103" t="s">
        <v>399</v>
      </c>
      <c r="B98" s="45" t="s">
        <v>400</v>
      </c>
      <c r="C98" s="45">
        <v>1565</v>
      </c>
      <c r="D98" s="15">
        <f>hidden1!A78</f>
        <v>104507</v>
      </c>
      <c r="E98" s="45" t="s">
        <v>240</v>
      </c>
      <c r="F98" s="15">
        <f>hidden1!C78</f>
        <v>320141</v>
      </c>
      <c r="G98" s="15">
        <f>hidden1!D78</f>
        <v>320141</v>
      </c>
    </row>
    <row r="99" spans="1:7" ht="20.45" customHeight="1" x14ac:dyDescent="0.2">
      <c r="A99" s="106" t="s">
        <v>401</v>
      </c>
      <c r="B99" s="45" t="s">
        <v>78</v>
      </c>
      <c r="C99" s="45">
        <v>1570</v>
      </c>
      <c r="D99" s="15">
        <f>hidden1!A79</f>
        <v>375206468</v>
      </c>
      <c r="E99" s="45" t="s">
        <v>240</v>
      </c>
      <c r="F99" s="15">
        <f>hidden1!C79</f>
        <v>356369744</v>
      </c>
      <c r="G99" s="15">
        <f>hidden1!D79</f>
        <v>1838465</v>
      </c>
    </row>
    <row r="100" spans="1:7" ht="14.45" customHeight="1" x14ac:dyDescent="0.2">
      <c r="A100" s="105" t="s">
        <v>204</v>
      </c>
      <c r="B100" s="45"/>
      <c r="C100" s="45"/>
      <c r="D100" s="45"/>
      <c r="E100" s="45"/>
      <c r="F100" s="45"/>
      <c r="G100" s="45"/>
    </row>
    <row r="101" spans="1:7" ht="33.6" customHeight="1" x14ac:dyDescent="0.25">
      <c r="A101" s="103" t="s">
        <v>402</v>
      </c>
      <c r="B101" s="45" t="s">
        <v>79</v>
      </c>
      <c r="C101" s="45">
        <v>1575</v>
      </c>
      <c r="D101" s="15">
        <f>hidden1!A80</f>
        <v>335987417</v>
      </c>
      <c r="E101" s="45" t="s">
        <v>240</v>
      </c>
      <c r="F101" s="15">
        <f>hidden1!C80</f>
        <v>317173537</v>
      </c>
      <c r="G101" s="15">
        <f>hidden1!D80</f>
        <v>1755403</v>
      </c>
    </row>
    <row r="102" spans="1:7" ht="33.6" customHeight="1" x14ac:dyDescent="0.25">
      <c r="A102" s="103" t="s">
        <v>403</v>
      </c>
      <c r="B102" s="45" t="s">
        <v>80</v>
      </c>
      <c r="C102" s="45">
        <v>1580</v>
      </c>
      <c r="D102" s="15">
        <f>hidden1!A81</f>
        <v>39219051</v>
      </c>
      <c r="E102" s="45" t="s">
        <v>240</v>
      </c>
      <c r="F102" s="15">
        <f>hidden1!C81</f>
        <v>39196207</v>
      </c>
      <c r="G102" s="15">
        <f>hidden1!D81</f>
        <v>83062</v>
      </c>
    </row>
    <row r="103" spans="1:7" ht="22.15" customHeight="1" x14ac:dyDescent="0.25">
      <c r="A103" s="104" t="s">
        <v>404</v>
      </c>
      <c r="B103" s="45" t="s">
        <v>81</v>
      </c>
      <c r="C103" s="45">
        <v>1590</v>
      </c>
      <c r="D103" s="15">
        <f>hidden1!A82</f>
        <v>35357552</v>
      </c>
      <c r="E103" s="45" t="s">
        <v>240</v>
      </c>
      <c r="F103" s="15">
        <f>hidden1!C82</f>
        <v>29628195</v>
      </c>
      <c r="G103" s="15">
        <f>hidden1!D82</f>
        <v>685405</v>
      </c>
    </row>
    <row r="104" spans="1:7" ht="13.9" customHeight="1" x14ac:dyDescent="0.2">
      <c r="A104" s="105" t="s">
        <v>204</v>
      </c>
      <c r="B104" s="45"/>
      <c r="C104" s="45"/>
      <c r="D104" s="45"/>
      <c r="E104" s="45"/>
      <c r="F104" s="45"/>
      <c r="G104" s="45"/>
    </row>
    <row r="105" spans="1:7" ht="20.45" customHeight="1" x14ac:dyDescent="0.25">
      <c r="A105" s="130" t="s">
        <v>405</v>
      </c>
      <c r="B105" s="45" t="s">
        <v>82</v>
      </c>
      <c r="C105" s="45">
        <v>1595</v>
      </c>
      <c r="D105" s="15">
        <f>hidden1!A83</f>
        <v>30790666</v>
      </c>
      <c r="E105" s="45" t="s">
        <v>240</v>
      </c>
      <c r="F105" s="15">
        <f>hidden1!C83</f>
        <v>18871843</v>
      </c>
      <c r="G105" s="15">
        <f>hidden1!D83</f>
        <v>421367</v>
      </c>
    </row>
    <row r="106" spans="1:7" ht="23.45" customHeight="1" x14ac:dyDescent="0.25">
      <c r="A106" s="130" t="s">
        <v>406</v>
      </c>
      <c r="B106" s="45" t="s">
        <v>83</v>
      </c>
      <c r="C106" s="45">
        <v>1600</v>
      </c>
      <c r="D106" s="15">
        <f>hidden1!A84</f>
        <v>4566886</v>
      </c>
      <c r="E106" s="45" t="s">
        <v>240</v>
      </c>
      <c r="F106" s="15">
        <f>hidden1!C84</f>
        <v>10756352</v>
      </c>
      <c r="G106" s="15">
        <f>hidden1!D84</f>
        <v>264038</v>
      </c>
    </row>
    <row r="107" spans="1:7" ht="19.899999999999999" customHeight="1" x14ac:dyDescent="0.25">
      <c r="A107" s="104" t="s">
        <v>407</v>
      </c>
      <c r="B107" s="45" t="s">
        <v>408</v>
      </c>
      <c r="C107" s="45">
        <v>1610</v>
      </c>
      <c r="D107" s="15">
        <f>hidden1!A85</f>
        <v>339409</v>
      </c>
      <c r="E107" s="45" t="s">
        <v>240</v>
      </c>
      <c r="F107" s="15">
        <f>hidden1!C85</f>
        <v>322500</v>
      </c>
      <c r="G107" s="15">
        <f>hidden1!D85</f>
        <v>7855</v>
      </c>
    </row>
    <row r="108" spans="1:7" ht="21.6" customHeight="1" x14ac:dyDescent="0.25">
      <c r="A108" s="104" t="s">
        <v>622</v>
      </c>
      <c r="B108" s="45" t="s">
        <v>84</v>
      </c>
      <c r="C108" s="45">
        <v>1630</v>
      </c>
      <c r="D108" s="15">
        <f>hidden1!A86</f>
        <v>146837539</v>
      </c>
      <c r="E108" s="45" t="s">
        <v>240</v>
      </c>
      <c r="F108" s="15">
        <f>hidden1!C86</f>
        <v>73229496</v>
      </c>
      <c r="G108" s="15">
        <f>hidden1!D86</f>
        <v>63506648</v>
      </c>
    </row>
    <row r="109" spans="1:7" ht="15" customHeight="1" x14ac:dyDescent="0.2">
      <c r="A109" s="105" t="s">
        <v>244</v>
      </c>
      <c r="B109" s="45"/>
      <c r="C109" s="45"/>
      <c r="D109" s="45"/>
      <c r="E109" s="45"/>
      <c r="F109" s="45"/>
      <c r="G109" s="45"/>
    </row>
    <row r="110" spans="1:7" ht="33.75" customHeight="1" x14ac:dyDescent="0.2">
      <c r="A110" s="112" t="s">
        <v>623</v>
      </c>
      <c r="B110" s="45" t="s">
        <v>409</v>
      </c>
      <c r="C110" s="45">
        <v>1631</v>
      </c>
      <c r="D110" s="15">
        <f>hidden1!A87</f>
        <v>145889837</v>
      </c>
      <c r="E110" s="45" t="s">
        <v>240</v>
      </c>
      <c r="F110" s="15">
        <f>hidden1!C87</f>
        <v>70200365</v>
      </c>
      <c r="G110" s="15">
        <f>hidden1!D87</f>
        <v>60503334</v>
      </c>
    </row>
    <row r="111" spans="1:7" ht="18" customHeight="1" x14ac:dyDescent="0.2">
      <c r="A111" s="105" t="s">
        <v>204</v>
      </c>
      <c r="B111" s="45"/>
      <c r="C111" s="45"/>
      <c r="D111" s="45"/>
      <c r="E111" s="45"/>
      <c r="F111" s="45"/>
      <c r="G111" s="45"/>
    </row>
    <row r="112" spans="1:7" ht="68.45" customHeight="1" x14ac:dyDescent="0.25">
      <c r="A112" s="114" t="s">
        <v>410</v>
      </c>
      <c r="B112" s="45" t="s">
        <v>411</v>
      </c>
      <c r="C112" s="45">
        <v>1632</v>
      </c>
      <c r="D112" s="15">
        <f>hidden1!A88</f>
        <v>23360703</v>
      </c>
      <c r="E112" s="45" t="s">
        <v>240</v>
      </c>
      <c r="F112" s="15">
        <f>hidden1!C88</f>
        <v>11780140</v>
      </c>
      <c r="G112" s="15">
        <f>hidden1!D88</f>
        <v>2083109</v>
      </c>
    </row>
    <row r="113" spans="1:7" ht="48" customHeight="1" x14ac:dyDescent="0.25">
      <c r="A113" s="114" t="s">
        <v>412</v>
      </c>
      <c r="B113" s="45" t="s">
        <v>413</v>
      </c>
      <c r="C113" s="45">
        <v>1633</v>
      </c>
      <c r="D113" s="15">
        <f>hidden1!A89</f>
        <v>77516910</v>
      </c>
      <c r="E113" s="45" t="s">
        <v>240</v>
      </c>
      <c r="F113" s="15">
        <f>hidden1!C89</f>
        <v>36233944</v>
      </c>
      <c r="G113" s="15">
        <f>hidden1!D89</f>
        <v>36233944</v>
      </c>
    </row>
    <row r="114" spans="1:7" ht="58.15" customHeight="1" x14ac:dyDescent="0.25">
      <c r="A114" s="114" t="s">
        <v>414</v>
      </c>
      <c r="B114" s="45" t="s">
        <v>415</v>
      </c>
      <c r="C114" s="45">
        <v>1634</v>
      </c>
      <c r="D114" s="15">
        <f>hidden1!A90</f>
        <v>3773672</v>
      </c>
      <c r="E114" s="45" t="s">
        <v>240</v>
      </c>
      <c r="F114" s="15">
        <f>hidden1!C90</f>
        <v>2008087</v>
      </c>
      <c r="G114" s="15">
        <f>hidden1!D90</f>
        <v>2008087</v>
      </c>
    </row>
    <row r="115" spans="1:7" ht="48" customHeight="1" x14ac:dyDescent="0.25">
      <c r="A115" s="114" t="s">
        <v>416</v>
      </c>
      <c r="B115" s="45" t="s">
        <v>417</v>
      </c>
      <c r="C115" s="45">
        <v>1635</v>
      </c>
      <c r="D115" s="15">
        <f>hidden1!A91</f>
        <v>21</v>
      </c>
      <c r="E115" s="45" t="s">
        <v>240</v>
      </c>
      <c r="F115" s="15">
        <f>hidden1!C91</f>
        <v>0</v>
      </c>
      <c r="G115" s="15">
        <f>hidden1!D91</f>
        <v>0</v>
      </c>
    </row>
    <row r="116" spans="1:7" ht="50.45" customHeight="1" x14ac:dyDescent="0.25">
      <c r="A116" s="114" t="s">
        <v>418</v>
      </c>
      <c r="B116" s="45" t="s">
        <v>419</v>
      </c>
      <c r="C116" s="45">
        <v>1636</v>
      </c>
      <c r="D116" s="15">
        <f>hidden1!A92</f>
        <v>124234</v>
      </c>
      <c r="E116" s="45" t="s">
        <v>240</v>
      </c>
      <c r="F116" s="15">
        <f>hidden1!C92</f>
        <v>79375</v>
      </c>
      <c r="G116" s="15">
        <f>hidden1!D92</f>
        <v>79375</v>
      </c>
    </row>
    <row r="117" spans="1:7" ht="49.15" customHeight="1" x14ac:dyDescent="0.25">
      <c r="A117" s="114" t="s">
        <v>420</v>
      </c>
      <c r="B117" s="45" t="s">
        <v>421</v>
      </c>
      <c r="C117" s="45">
        <v>1637</v>
      </c>
      <c r="D117" s="15">
        <f>hidden1!A93</f>
        <v>21606894</v>
      </c>
      <c r="E117" s="45" t="s">
        <v>240</v>
      </c>
      <c r="F117" s="15">
        <f>hidden1!C93</f>
        <v>10617036</v>
      </c>
      <c r="G117" s="15">
        <f>hidden1!D93</f>
        <v>10617036</v>
      </c>
    </row>
    <row r="118" spans="1:7" ht="49.15" customHeight="1" x14ac:dyDescent="0.25">
      <c r="A118" s="114" t="s">
        <v>422</v>
      </c>
      <c r="B118" s="45" t="s">
        <v>423</v>
      </c>
      <c r="C118" s="45">
        <v>1638</v>
      </c>
      <c r="D118" s="15">
        <f>hidden1!A94</f>
        <v>19507403</v>
      </c>
      <c r="E118" s="45" t="s">
        <v>240</v>
      </c>
      <c r="F118" s="15">
        <f>hidden1!C94</f>
        <v>9481783</v>
      </c>
      <c r="G118" s="15">
        <f>hidden1!D94</f>
        <v>9481783</v>
      </c>
    </row>
    <row r="119" spans="1:7" ht="32.450000000000003" customHeight="1" x14ac:dyDescent="0.2">
      <c r="A119" s="112" t="s">
        <v>624</v>
      </c>
      <c r="B119" s="45" t="s">
        <v>424</v>
      </c>
      <c r="C119" s="45">
        <v>1639</v>
      </c>
      <c r="D119" s="15">
        <f>hidden1!A95</f>
        <v>947702</v>
      </c>
      <c r="E119" s="45" t="s">
        <v>240</v>
      </c>
      <c r="F119" s="15">
        <f>hidden1!C95</f>
        <v>3029131</v>
      </c>
      <c r="G119" s="15">
        <f>hidden1!D95</f>
        <v>3003314</v>
      </c>
    </row>
    <row r="120" spans="1:7" ht="18" customHeight="1" x14ac:dyDescent="0.2">
      <c r="A120" s="105" t="s">
        <v>204</v>
      </c>
      <c r="B120" s="45"/>
      <c r="C120" s="45"/>
      <c r="D120" s="45"/>
      <c r="E120" s="45"/>
      <c r="F120" s="45"/>
      <c r="G120" s="45"/>
    </row>
    <row r="121" spans="1:7" ht="62.45" customHeight="1" x14ac:dyDescent="0.25">
      <c r="A121" s="114" t="s">
        <v>425</v>
      </c>
      <c r="B121" s="45" t="s">
        <v>426</v>
      </c>
      <c r="C121" s="45">
        <v>1640</v>
      </c>
      <c r="D121" s="15">
        <f>hidden1!A96</f>
        <v>7549</v>
      </c>
      <c r="E121" s="45" t="s">
        <v>240</v>
      </c>
      <c r="F121" s="15">
        <f>hidden1!C96</f>
        <v>68127</v>
      </c>
      <c r="G121" s="15">
        <f>hidden1!D96</f>
        <v>42310</v>
      </c>
    </row>
    <row r="122" spans="1:7" ht="49.15" customHeight="1" x14ac:dyDescent="0.25">
      <c r="A122" s="114" t="s">
        <v>427</v>
      </c>
      <c r="B122" s="45" t="s">
        <v>428</v>
      </c>
      <c r="C122" s="45">
        <v>1641</v>
      </c>
      <c r="D122" s="15">
        <f>hidden1!A97</f>
        <v>407861</v>
      </c>
      <c r="E122" s="45" t="s">
        <v>240</v>
      </c>
      <c r="F122" s="15">
        <f>hidden1!C97</f>
        <v>1201073</v>
      </c>
      <c r="G122" s="15">
        <f>hidden1!D97</f>
        <v>1201073</v>
      </c>
    </row>
    <row r="123" spans="1:7" ht="59.45" customHeight="1" x14ac:dyDescent="0.25">
      <c r="A123" s="114" t="s">
        <v>429</v>
      </c>
      <c r="B123" s="45" t="s">
        <v>430</v>
      </c>
      <c r="C123" s="45">
        <v>1642</v>
      </c>
      <c r="D123" s="15">
        <f>hidden1!A98</f>
        <v>3340</v>
      </c>
      <c r="E123" s="45" t="s">
        <v>240</v>
      </c>
      <c r="F123" s="15">
        <f>hidden1!C98</f>
        <v>38255</v>
      </c>
      <c r="G123" s="15">
        <f>hidden1!D98</f>
        <v>38255</v>
      </c>
    </row>
    <row r="124" spans="1:7" ht="49.9" customHeight="1" x14ac:dyDescent="0.25">
      <c r="A124" s="114" t="s">
        <v>431</v>
      </c>
      <c r="B124" s="45" t="s">
        <v>432</v>
      </c>
      <c r="C124" s="45">
        <v>1643</v>
      </c>
      <c r="D124" s="15">
        <f>hidden1!A99</f>
        <v>2</v>
      </c>
      <c r="E124" s="45" t="s">
        <v>240</v>
      </c>
      <c r="F124" s="15">
        <f>hidden1!C99</f>
        <v>0</v>
      </c>
      <c r="G124" s="15">
        <f>hidden1!D99</f>
        <v>0</v>
      </c>
    </row>
    <row r="125" spans="1:7" ht="49.15" customHeight="1" x14ac:dyDescent="0.25">
      <c r="A125" s="114" t="s">
        <v>433</v>
      </c>
      <c r="B125" s="45" t="s">
        <v>434</v>
      </c>
      <c r="C125" s="45">
        <v>1644</v>
      </c>
      <c r="D125" s="15">
        <f>hidden1!A100</f>
        <v>497</v>
      </c>
      <c r="E125" s="45" t="s">
        <v>240</v>
      </c>
      <c r="F125" s="15">
        <f>hidden1!C100</f>
        <v>1181</v>
      </c>
      <c r="G125" s="15">
        <f>hidden1!D100</f>
        <v>1181</v>
      </c>
    </row>
    <row r="126" spans="1:7" ht="48" customHeight="1" x14ac:dyDescent="0.25">
      <c r="A126" s="114" t="s">
        <v>435</v>
      </c>
      <c r="B126" s="45" t="s">
        <v>436</v>
      </c>
      <c r="C126" s="45">
        <v>1645</v>
      </c>
      <c r="D126" s="15">
        <f>hidden1!A101</f>
        <v>373131</v>
      </c>
      <c r="E126" s="45" t="s">
        <v>240</v>
      </c>
      <c r="F126" s="15">
        <f>hidden1!C101</f>
        <v>1177583</v>
      </c>
      <c r="G126" s="15">
        <f>hidden1!D101</f>
        <v>1177583</v>
      </c>
    </row>
    <row r="127" spans="1:7" ht="47.45" customHeight="1" x14ac:dyDescent="0.25">
      <c r="A127" s="114" t="s">
        <v>437</v>
      </c>
      <c r="B127" s="45" t="s">
        <v>438</v>
      </c>
      <c r="C127" s="45">
        <v>1646</v>
      </c>
      <c r="D127" s="15">
        <f>hidden1!A102</f>
        <v>155322</v>
      </c>
      <c r="E127" s="45" t="s">
        <v>240</v>
      </c>
      <c r="F127" s="15">
        <f>hidden1!C102</f>
        <v>542912</v>
      </c>
      <c r="G127" s="15">
        <f>hidden1!D102</f>
        <v>542912</v>
      </c>
    </row>
    <row r="128" spans="1:7" ht="55.15" customHeight="1" x14ac:dyDescent="0.2">
      <c r="A128" s="107" t="s">
        <v>625</v>
      </c>
      <c r="B128" s="45" t="s">
        <v>85</v>
      </c>
      <c r="C128" s="45">
        <v>1720</v>
      </c>
      <c r="D128" s="15">
        <f>hidden1!A103</f>
        <v>1025110249</v>
      </c>
      <c r="E128" s="15">
        <f>hidden1!B103</f>
        <v>1012382365</v>
      </c>
      <c r="F128" s="15">
        <f>hidden1!C103</f>
        <v>20736728</v>
      </c>
      <c r="G128" s="15">
        <f>hidden1!D103</f>
        <v>616825</v>
      </c>
    </row>
    <row r="129" spans="1:7" ht="34.15" customHeight="1" x14ac:dyDescent="0.2">
      <c r="A129" s="106" t="s">
        <v>627</v>
      </c>
      <c r="B129" s="45" t="s">
        <v>86</v>
      </c>
      <c r="C129" s="45">
        <v>1730</v>
      </c>
      <c r="D129" s="15">
        <f>hidden1!A104</f>
        <v>1022760200</v>
      </c>
      <c r="E129" s="15">
        <f>hidden1!B104</f>
        <v>1004425148</v>
      </c>
      <c r="F129" s="15">
        <f>hidden1!C104</f>
        <v>19900053</v>
      </c>
      <c r="G129" s="15">
        <f>hidden1!D104</f>
        <v>615885</v>
      </c>
    </row>
    <row r="130" spans="1:7" ht="15" customHeight="1" x14ac:dyDescent="0.2">
      <c r="A130" s="105" t="s">
        <v>244</v>
      </c>
      <c r="B130" s="45"/>
      <c r="C130" s="45"/>
      <c r="D130" s="45"/>
      <c r="E130" s="45"/>
      <c r="F130" s="45"/>
      <c r="G130" s="45"/>
    </row>
    <row r="131" spans="1:7" ht="32.25" customHeight="1" x14ac:dyDescent="0.2">
      <c r="A131" s="112" t="s">
        <v>439</v>
      </c>
      <c r="B131" s="45" t="s">
        <v>87</v>
      </c>
      <c r="C131" s="45">
        <v>1740</v>
      </c>
      <c r="D131" s="15">
        <f>hidden1!A105</f>
        <v>987408160</v>
      </c>
      <c r="E131" s="15">
        <f>hidden1!B105</f>
        <v>992651810</v>
      </c>
      <c r="F131" s="45" t="s">
        <v>240</v>
      </c>
      <c r="G131" s="45" t="s">
        <v>240</v>
      </c>
    </row>
    <row r="132" spans="1:7" ht="17.45" customHeight="1" x14ac:dyDescent="0.2">
      <c r="A132" s="105" t="s">
        <v>204</v>
      </c>
      <c r="B132" s="45"/>
      <c r="C132" s="45"/>
      <c r="D132" s="45"/>
      <c r="E132" s="45"/>
      <c r="F132" s="45"/>
      <c r="G132" s="45"/>
    </row>
    <row r="133" spans="1:7" ht="15" customHeight="1" x14ac:dyDescent="0.2">
      <c r="A133" s="115" t="s">
        <v>440</v>
      </c>
      <c r="B133" s="45" t="s">
        <v>88</v>
      </c>
      <c r="C133" s="45">
        <v>1745</v>
      </c>
      <c r="D133" s="15">
        <f>hidden1!A106</f>
        <v>764947221</v>
      </c>
      <c r="E133" s="15">
        <f>hidden1!B106</f>
        <v>761914281</v>
      </c>
      <c r="F133" s="45" t="s">
        <v>240</v>
      </c>
      <c r="G133" s="45" t="s">
        <v>240</v>
      </c>
    </row>
    <row r="134" spans="1:7" ht="34.15" customHeight="1" x14ac:dyDescent="0.2">
      <c r="A134" s="115" t="s">
        <v>441</v>
      </c>
      <c r="B134" s="45" t="s">
        <v>89</v>
      </c>
      <c r="C134" s="45">
        <v>1750</v>
      </c>
      <c r="D134" s="15">
        <f>hidden1!A107</f>
        <v>172376589</v>
      </c>
      <c r="E134" s="15">
        <f>hidden1!B107</f>
        <v>180804295</v>
      </c>
      <c r="F134" s="45" t="s">
        <v>240</v>
      </c>
      <c r="G134" s="45" t="s">
        <v>240</v>
      </c>
    </row>
    <row r="135" spans="1:7" ht="34.9" customHeight="1" x14ac:dyDescent="0.2">
      <c r="A135" s="115" t="s">
        <v>442</v>
      </c>
      <c r="B135" s="45" t="s">
        <v>90</v>
      </c>
      <c r="C135" s="45">
        <v>1755</v>
      </c>
      <c r="D135" s="15">
        <f>hidden1!A108</f>
        <v>50084350</v>
      </c>
      <c r="E135" s="15">
        <f>hidden1!B108</f>
        <v>49933234</v>
      </c>
      <c r="F135" s="45" t="s">
        <v>240</v>
      </c>
      <c r="G135" s="45" t="s">
        <v>240</v>
      </c>
    </row>
    <row r="136" spans="1:7" ht="36.6" customHeight="1" x14ac:dyDescent="0.25">
      <c r="A136" s="103" t="s">
        <v>443</v>
      </c>
      <c r="B136" s="45" t="s">
        <v>91</v>
      </c>
      <c r="C136" s="45">
        <v>1760</v>
      </c>
      <c r="D136" s="15">
        <f>hidden1!A109</f>
        <v>1774196</v>
      </c>
      <c r="E136" s="45" t="s">
        <v>240</v>
      </c>
      <c r="F136" s="15">
        <f>hidden1!C109</f>
        <v>1758553</v>
      </c>
      <c r="G136" s="15">
        <f>hidden1!D109</f>
        <v>235701</v>
      </c>
    </row>
    <row r="137" spans="1:7" ht="49.15" customHeight="1" x14ac:dyDescent="0.25">
      <c r="A137" s="103" t="s">
        <v>626</v>
      </c>
      <c r="B137" s="45" t="s">
        <v>92</v>
      </c>
      <c r="C137" s="45">
        <v>1770</v>
      </c>
      <c r="D137" s="15">
        <f>hidden1!A110</f>
        <v>18384452</v>
      </c>
      <c r="E137" s="15">
        <f>hidden1!B110</f>
        <v>7641788</v>
      </c>
      <c r="F137" s="15">
        <f>hidden1!C110</f>
        <v>11462689</v>
      </c>
      <c r="G137" s="15">
        <f>hidden1!D110</f>
        <v>329438</v>
      </c>
    </row>
    <row r="138" spans="1:7" ht="99" customHeight="1" x14ac:dyDescent="0.25">
      <c r="A138" s="103" t="s">
        <v>444</v>
      </c>
      <c r="B138" s="45" t="s">
        <v>93</v>
      </c>
      <c r="C138" s="45">
        <v>1780</v>
      </c>
      <c r="D138" s="15">
        <f>hidden1!A111</f>
        <v>2684845</v>
      </c>
      <c r="E138" s="15">
        <f>hidden1!B111</f>
        <v>2684769</v>
      </c>
      <c r="F138" s="45" t="s">
        <v>240</v>
      </c>
      <c r="G138" s="45" t="s">
        <v>240</v>
      </c>
    </row>
    <row r="139" spans="1:7" ht="34.15" customHeight="1" x14ac:dyDescent="0.25">
      <c r="A139" s="103" t="s">
        <v>445</v>
      </c>
      <c r="B139" s="45" t="s">
        <v>233</v>
      </c>
      <c r="C139" s="45">
        <v>1785</v>
      </c>
      <c r="D139" s="15">
        <f>hidden1!A112</f>
        <v>8497368</v>
      </c>
      <c r="E139" s="45" t="s">
        <v>240</v>
      </c>
      <c r="F139" s="15">
        <f>hidden1!C112</f>
        <v>4508643</v>
      </c>
      <c r="G139" s="15">
        <f>hidden1!D112</f>
        <v>0</v>
      </c>
    </row>
    <row r="140" spans="1:7" ht="29.45" customHeight="1" x14ac:dyDescent="0.25">
      <c r="A140" s="103" t="s">
        <v>446</v>
      </c>
      <c r="B140" s="45" t="s">
        <v>145</v>
      </c>
      <c r="C140" s="45">
        <v>1788</v>
      </c>
      <c r="D140" s="15">
        <f>hidden1!A113</f>
        <v>4011179</v>
      </c>
      <c r="E140" s="15">
        <f>hidden1!B113</f>
        <v>1446781</v>
      </c>
      <c r="F140" s="15">
        <f>hidden1!C113</f>
        <v>2170168</v>
      </c>
      <c r="G140" s="15">
        <f>hidden1!D113</f>
        <v>50746</v>
      </c>
    </row>
    <row r="141" spans="1:7" ht="49.15" customHeight="1" x14ac:dyDescent="0.2">
      <c r="A141" s="106" t="s">
        <v>447</v>
      </c>
      <c r="B141" s="45" t="s">
        <v>94</v>
      </c>
      <c r="C141" s="45">
        <v>1790</v>
      </c>
      <c r="D141" s="15">
        <f>hidden1!A114</f>
        <v>573586</v>
      </c>
      <c r="E141" s="15">
        <f>hidden1!B114</f>
        <v>6760205</v>
      </c>
      <c r="F141" s="15">
        <f>hidden1!C114</f>
        <v>333861</v>
      </c>
      <c r="G141" s="15">
        <f>hidden1!D114</f>
        <v>0</v>
      </c>
    </row>
    <row r="142" spans="1:7" ht="19.149999999999999" customHeight="1" x14ac:dyDescent="0.2">
      <c r="A142" s="105" t="s">
        <v>244</v>
      </c>
      <c r="B142" s="45"/>
      <c r="C142" s="45"/>
      <c r="D142" s="45"/>
      <c r="E142" s="45"/>
      <c r="F142" s="45"/>
      <c r="G142" s="45"/>
    </row>
    <row r="143" spans="1:7" ht="66" customHeight="1" x14ac:dyDescent="0.2">
      <c r="A143" s="112" t="s">
        <v>448</v>
      </c>
      <c r="B143" s="45" t="s">
        <v>95</v>
      </c>
      <c r="C143" s="45">
        <v>1795</v>
      </c>
      <c r="D143" s="15">
        <f>hidden1!A115</f>
        <v>41</v>
      </c>
      <c r="E143" s="15">
        <f>hidden1!B115</f>
        <v>416860</v>
      </c>
      <c r="F143" s="45" t="s">
        <v>240</v>
      </c>
      <c r="G143" s="45" t="s">
        <v>240</v>
      </c>
    </row>
    <row r="144" spans="1:7" ht="64.900000000000006" customHeight="1" x14ac:dyDescent="0.2">
      <c r="A144" s="112" t="s">
        <v>449</v>
      </c>
      <c r="B144" s="45" t="s">
        <v>96</v>
      </c>
      <c r="C144" s="45">
        <v>1800</v>
      </c>
      <c r="D144" s="15">
        <f>hidden1!A116</f>
        <v>573545</v>
      </c>
      <c r="E144" s="15">
        <f>hidden1!B116</f>
        <v>6343346</v>
      </c>
      <c r="F144" s="15">
        <f>hidden1!C116</f>
        <v>333861</v>
      </c>
      <c r="G144" s="15">
        <f>hidden1!D116</f>
        <v>0</v>
      </c>
    </row>
    <row r="145" spans="1:7" ht="97.9" customHeight="1" x14ac:dyDescent="0.2">
      <c r="A145" s="112" t="s">
        <v>450</v>
      </c>
      <c r="B145" s="45" t="s">
        <v>97</v>
      </c>
      <c r="C145" s="45">
        <v>1805</v>
      </c>
      <c r="D145" s="15">
        <f>hidden1!A117</f>
        <v>0</v>
      </c>
      <c r="E145" s="15">
        <f>hidden1!B117</f>
        <v>-1</v>
      </c>
      <c r="F145" s="45" t="s">
        <v>240</v>
      </c>
      <c r="G145" s="45" t="s">
        <v>240</v>
      </c>
    </row>
    <row r="146" spans="1:7" ht="18" customHeight="1" x14ac:dyDescent="0.2">
      <c r="A146" s="106" t="s">
        <v>451</v>
      </c>
      <c r="B146" s="45" t="s">
        <v>98</v>
      </c>
      <c r="C146" s="45">
        <v>1810</v>
      </c>
      <c r="D146" s="15">
        <f>hidden1!A118</f>
        <v>1166099</v>
      </c>
      <c r="E146" s="15">
        <f>hidden1!B118</f>
        <v>1078501</v>
      </c>
      <c r="F146" s="45" t="s">
        <v>240</v>
      </c>
      <c r="G146" s="45" t="s">
        <v>240</v>
      </c>
    </row>
    <row r="147" spans="1:7" ht="47.45" customHeight="1" x14ac:dyDescent="0.2">
      <c r="A147" s="106" t="s">
        <v>615</v>
      </c>
      <c r="B147" s="45" t="s">
        <v>99</v>
      </c>
      <c r="C147" s="45">
        <v>1820</v>
      </c>
      <c r="D147" s="15">
        <f>hidden1!A119</f>
        <v>610364</v>
      </c>
      <c r="E147" s="15">
        <f>hidden1!B119</f>
        <v>118511</v>
      </c>
      <c r="F147" s="15">
        <f>hidden1!C119</f>
        <v>502814</v>
      </c>
      <c r="G147" s="15">
        <f>hidden1!D119</f>
        <v>940</v>
      </c>
    </row>
    <row r="148" spans="1:7" ht="19.899999999999999" customHeight="1" x14ac:dyDescent="0.2">
      <c r="A148" s="105" t="s">
        <v>244</v>
      </c>
      <c r="B148" s="45"/>
      <c r="C148" s="45"/>
      <c r="D148" s="45"/>
      <c r="E148" s="45"/>
      <c r="F148" s="45"/>
      <c r="G148" s="45"/>
    </row>
    <row r="149" spans="1:7" ht="18" customHeight="1" x14ac:dyDescent="0.2">
      <c r="A149" s="112" t="s">
        <v>452</v>
      </c>
      <c r="B149" s="45" t="s">
        <v>100</v>
      </c>
      <c r="C149" s="45">
        <v>1825</v>
      </c>
      <c r="D149" s="15">
        <f>hidden1!A120</f>
        <v>27501</v>
      </c>
      <c r="E149" s="45" t="s">
        <v>240</v>
      </c>
      <c r="F149" s="15">
        <f>hidden1!C120</f>
        <v>28774</v>
      </c>
      <c r="G149" s="15">
        <f>hidden1!D120</f>
        <v>885</v>
      </c>
    </row>
    <row r="150" spans="1:7" ht="50.45" customHeight="1" x14ac:dyDescent="0.2">
      <c r="A150" s="112" t="s">
        <v>453</v>
      </c>
      <c r="B150" s="45" t="s">
        <v>101</v>
      </c>
      <c r="C150" s="45">
        <v>1830</v>
      </c>
      <c r="D150" s="15">
        <f>hidden1!A121</f>
        <v>570295</v>
      </c>
      <c r="E150" s="15">
        <f>hidden1!B121</f>
        <v>115880</v>
      </c>
      <c r="F150" s="15">
        <f>hidden1!C121</f>
        <v>463521</v>
      </c>
      <c r="G150" s="15">
        <f>hidden1!D121</f>
        <v>0</v>
      </c>
    </row>
    <row r="151" spans="1:7" ht="46.9" customHeight="1" x14ac:dyDescent="0.2">
      <c r="A151" s="112" t="s">
        <v>454</v>
      </c>
      <c r="B151" s="45" t="s">
        <v>102</v>
      </c>
      <c r="C151" s="45">
        <v>1835</v>
      </c>
      <c r="D151" s="15">
        <f>hidden1!A122</f>
        <v>12568</v>
      </c>
      <c r="E151" s="15">
        <f>hidden1!B122</f>
        <v>2631</v>
      </c>
      <c r="F151" s="15">
        <f>hidden1!C122</f>
        <v>10519</v>
      </c>
      <c r="G151" s="15">
        <f>hidden1!D122</f>
        <v>55</v>
      </c>
    </row>
    <row r="152" spans="1:7" ht="38.450000000000003" customHeight="1" x14ac:dyDescent="0.2">
      <c r="A152" s="107" t="s">
        <v>628</v>
      </c>
      <c r="B152" s="45"/>
      <c r="C152" s="45">
        <v>1840</v>
      </c>
      <c r="D152" s="45" t="s">
        <v>240</v>
      </c>
      <c r="E152" s="15">
        <f>hidden1!B123</f>
        <v>7206645</v>
      </c>
      <c r="F152" s="15">
        <f>hidden1!C123</f>
        <v>7482201</v>
      </c>
      <c r="G152" s="15">
        <f>hidden1!D123</f>
        <v>6378826</v>
      </c>
    </row>
    <row r="153" spans="1:7" ht="15" customHeight="1" x14ac:dyDescent="0.2">
      <c r="A153" s="105" t="s">
        <v>455</v>
      </c>
      <c r="B153" s="45"/>
      <c r="C153" s="45"/>
      <c r="D153" s="45"/>
      <c r="E153" s="45"/>
      <c r="F153" s="45"/>
      <c r="G153" s="45"/>
    </row>
    <row r="154" spans="1:7" ht="34.15" customHeight="1" x14ac:dyDescent="0.25">
      <c r="A154" s="104" t="s">
        <v>456</v>
      </c>
      <c r="B154" s="45" t="s">
        <v>179</v>
      </c>
      <c r="C154" s="45">
        <v>1850</v>
      </c>
      <c r="D154" s="45" t="s">
        <v>240</v>
      </c>
      <c r="E154" s="15">
        <f>hidden1!B124</f>
        <v>5747724</v>
      </c>
      <c r="F154" s="45" t="s">
        <v>240</v>
      </c>
      <c r="G154" s="45" t="s">
        <v>240</v>
      </c>
    </row>
    <row r="155" spans="1:7" ht="81" customHeight="1" x14ac:dyDescent="0.25">
      <c r="A155" s="104" t="s">
        <v>457</v>
      </c>
      <c r="B155" s="45" t="s">
        <v>103</v>
      </c>
      <c r="C155" s="45">
        <v>1860</v>
      </c>
      <c r="D155" s="45" t="s">
        <v>240</v>
      </c>
      <c r="E155" s="15">
        <f>hidden1!B125</f>
        <v>1458</v>
      </c>
      <c r="F155" s="15">
        <f>hidden1!C125</f>
        <v>333</v>
      </c>
      <c r="G155" s="15">
        <f>hidden1!D125</f>
        <v>0</v>
      </c>
    </row>
    <row r="156" spans="1:7" ht="14.45" customHeight="1" x14ac:dyDescent="0.2">
      <c r="A156" s="105" t="s">
        <v>244</v>
      </c>
      <c r="B156" s="45"/>
      <c r="C156" s="45"/>
      <c r="D156" s="45"/>
      <c r="E156" s="45"/>
      <c r="F156" s="45"/>
      <c r="G156" s="45"/>
    </row>
    <row r="157" spans="1:7" ht="49.9" customHeight="1" x14ac:dyDescent="0.25">
      <c r="A157" s="103" t="s">
        <v>458</v>
      </c>
      <c r="B157" s="45" t="s">
        <v>104</v>
      </c>
      <c r="C157" s="45">
        <v>1870</v>
      </c>
      <c r="D157" s="45" t="s">
        <v>240</v>
      </c>
      <c r="E157" s="15">
        <f>hidden1!B126</f>
        <v>1458</v>
      </c>
      <c r="F157" s="45" t="s">
        <v>240</v>
      </c>
      <c r="G157" s="45" t="s">
        <v>240</v>
      </c>
    </row>
    <row r="158" spans="1:7" ht="66" customHeight="1" x14ac:dyDescent="0.25">
      <c r="A158" s="103" t="s">
        <v>459</v>
      </c>
      <c r="B158" s="45" t="s">
        <v>105</v>
      </c>
      <c r="C158" s="45">
        <v>1880</v>
      </c>
      <c r="D158" s="45" t="s">
        <v>240</v>
      </c>
      <c r="E158" s="45" t="s">
        <v>240</v>
      </c>
      <c r="F158" s="15">
        <f>hidden1!C127</f>
        <v>333</v>
      </c>
      <c r="G158" s="15">
        <f>hidden1!D127</f>
        <v>0</v>
      </c>
    </row>
    <row r="159" spans="1:7" ht="48" customHeight="1" x14ac:dyDescent="0.25">
      <c r="A159" s="104" t="s">
        <v>460</v>
      </c>
      <c r="B159" s="45" t="s">
        <v>106</v>
      </c>
      <c r="C159" s="45">
        <v>1890</v>
      </c>
      <c r="D159" s="45" t="s">
        <v>240</v>
      </c>
      <c r="E159" s="15">
        <f>hidden1!B128</f>
        <v>32574</v>
      </c>
      <c r="F159" s="15">
        <f>hidden1!C128</f>
        <v>7438117</v>
      </c>
      <c r="G159" s="15">
        <f>hidden1!D128</f>
        <v>6370471</v>
      </c>
    </row>
    <row r="160" spans="1:7" ht="18" customHeight="1" x14ac:dyDescent="0.2">
      <c r="A160" s="105" t="s">
        <v>244</v>
      </c>
      <c r="B160" s="45"/>
      <c r="C160" s="45"/>
      <c r="D160" s="45"/>
      <c r="E160" s="45"/>
      <c r="F160" s="45"/>
      <c r="G160" s="45"/>
    </row>
    <row r="161" spans="1:7" s="98" customFormat="1" ht="65.45" customHeight="1" x14ac:dyDescent="0.25">
      <c r="A161" s="103" t="s">
        <v>461</v>
      </c>
      <c r="B161" s="45" t="s">
        <v>107</v>
      </c>
      <c r="C161" s="45">
        <v>1900</v>
      </c>
      <c r="D161" s="45" t="s">
        <v>240</v>
      </c>
      <c r="E161" s="45" t="s">
        <v>240</v>
      </c>
      <c r="F161" s="15">
        <f>hidden1!C129</f>
        <v>7438117</v>
      </c>
      <c r="G161" s="15">
        <f>hidden1!D129</f>
        <v>6370471</v>
      </c>
    </row>
    <row r="162" spans="1:7" s="98" customFormat="1" ht="48" customHeight="1" x14ac:dyDescent="0.25">
      <c r="A162" s="103" t="s">
        <v>462</v>
      </c>
      <c r="B162" s="45" t="s">
        <v>108</v>
      </c>
      <c r="C162" s="45">
        <v>1910</v>
      </c>
      <c r="D162" s="45" t="s">
        <v>240</v>
      </c>
      <c r="E162" s="15">
        <f>hidden1!B130</f>
        <v>32574</v>
      </c>
      <c r="F162" s="45" t="s">
        <v>240</v>
      </c>
      <c r="G162" s="45" t="s">
        <v>240</v>
      </c>
    </row>
    <row r="163" spans="1:7" ht="111.6" customHeight="1" x14ac:dyDescent="0.2">
      <c r="A163" s="106" t="s">
        <v>463</v>
      </c>
      <c r="B163" s="45" t="s">
        <v>109</v>
      </c>
      <c r="C163" s="45">
        <v>1920</v>
      </c>
      <c r="D163" s="45" t="s">
        <v>240</v>
      </c>
      <c r="E163" s="15">
        <f>hidden1!B131</f>
        <v>1259799</v>
      </c>
      <c r="F163" s="15">
        <f>hidden1!C131</f>
        <v>43751</v>
      </c>
      <c r="G163" s="15">
        <f>hidden1!D131</f>
        <v>8355</v>
      </c>
    </row>
    <row r="164" spans="1:7" ht="65.45" customHeight="1" x14ac:dyDescent="0.2">
      <c r="A164" s="106" t="s">
        <v>464</v>
      </c>
      <c r="B164" s="45" t="s">
        <v>110</v>
      </c>
      <c r="C164" s="45">
        <v>1930</v>
      </c>
      <c r="D164" s="45" t="s">
        <v>240</v>
      </c>
      <c r="E164" s="15">
        <f>hidden1!B132</f>
        <v>353</v>
      </c>
      <c r="F164" s="45" t="s">
        <v>240</v>
      </c>
      <c r="G164" s="45" t="s">
        <v>240</v>
      </c>
    </row>
    <row r="165" spans="1:7" ht="82.9" customHeight="1" x14ac:dyDescent="0.2">
      <c r="A165" s="106" t="s">
        <v>465</v>
      </c>
      <c r="B165" s="45" t="s">
        <v>111</v>
      </c>
      <c r="C165" s="45">
        <v>1940</v>
      </c>
      <c r="D165" s="45" t="s">
        <v>240</v>
      </c>
      <c r="E165" s="15">
        <f>hidden1!B133</f>
        <v>656</v>
      </c>
      <c r="F165" s="45" t="s">
        <v>240</v>
      </c>
      <c r="G165" s="45" t="s">
        <v>240</v>
      </c>
    </row>
    <row r="166" spans="1:7" ht="50.25" customHeight="1" x14ac:dyDescent="0.2">
      <c r="A166" s="106" t="s">
        <v>466</v>
      </c>
      <c r="B166" s="45" t="s">
        <v>112</v>
      </c>
      <c r="C166" s="45">
        <v>1950</v>
      </c>
      <c r="D166" s="45" t="s">
        <v>240</v>
      </c>
      <c r="E166" s="15">
        <f>hidden1!B134</f>
        <v>83640</v>
      </c>
      <c r="F166" s="45" t="s">
        <v>240</v>
      </c>
      <c r="G166" s="45" t="s">
        <v>240</v>
      </c>
    </row>
    <row r="167" spans="1:7" ht="48.6" customHeight="1" x14ac:dyDescent="0.2">
      <c r="A167" s="106" t="s">
        <v>467</v>
      </c>
      <c r="B167" s="45" t="s">
        <v>146</v>
      </c>
      <c r="C167" s="45">
        <v>1951</v>
      </c>
      <c r="D167" s="45" t="s">
        <v>240</v>
      </c>
      <c r="E167" s="15">
        <f>hidden1!B135</f>
        <v>76500</v>
      </c>
      <c r="F167" s="45" t="s">
        <v>240</v>
      </c>
      <c r="G167" s="45" t="s">
        <v>240</v>
      </c>
    </row>
    <row r="168" spans="1:7" ht="63" customHeight="1" x14ac:dyDescent="0.2">
      <c r="A168" s="106" t="s">
        <v>468</v>
      </c>
      <c r="B168" s="45" t="s">
        <v>147</v>
      </c>
      <c r="C168" s="45">
        <v>1952</v>
      </c>
      <c r="D168" s="45" t="s">
        <v>240</v>
      </c>
      <c r="E168" s="15">
        <f>hidden1!B136</f>
        <v>3941</v>
      </c>
      <c r="F168" s="45" t="s">
        <v>240</v>
      </c>
      <c r="G168" s="45" t="s">
        <v>240</v>
      </c>
    </row>
    <row r="169" spans="1:7" ht="91.15" customHeight="1" x14ac:dyDescent="0.25">
      <c r="A169" s="28" t="s">
        <v>707</v>
      </c>
      <c r="B169" s="45"/>
      <c r="C169" s="45">
        <v>1970</v>
      </c>
      <c r="D169" s="15">
        <f>hidden1!A137</f>
        <v>275951</v>
      </c>
      <c r="E169" s="15">
        <f>hidden1!B137</f>
        <v>235421</v>
      </c>
      <c r="F169" s="15">
        <f>hidden1!C137</f>
        <v>63844</v>
      </c>
      <c r="G169" s="15">
        <f>hidden1!D137</f>
        <v>17928</v>
      </c>
    </row>
    <row r="170" spans="1:7" ht="50.45" customHeight="1" x14ac:dyDescent="0.25">
      <c r="A170" s="104" t="s">
        <v>708</v>
      </c>
      <c r="B170" s="45" t="s">
        <v>180</v>
      </c>
      <c r="C170" s="45">
        <v>1980</v>
      </c>
      <c r="D170" s="15">
        <f>hidden1!A138</f>
        <v>1600</v>
      </c>
      <c r="E170" s="45" t="s">
        <v>240</v>
      </c>
      <c r="F170" s="15">
        <f>hidden1!C138</f>
        <v>1685</v>
      </c>
      <c r="G170" s="15">
        <f>hidden1!D138</f>
        <v>1115</v>
      </c>
    </row>
    <row r="171" spans="1:7" ht="15.6" customHeight="1" x14ac:dyDescent="0.2">
      <c r="A171" s="105" t="s">
        <v>244</v>
      </c>
      <c r="B171" s="45"/>
      <c r="C171" s="45"/>
      <c r="D171" s="45"/>
      <c r="E171" s="45"/>
      <c r="F171" s="45"/>
      <c r="G171" s="45"/>
    </row>
    <row r="172" spans="1:7" ht="79.900000000000006" customHeight="1" x14ac:dyDescent="0.25">
      <c r="A172" s="103" t="s">
        <v>469</v>
      </c>
      <c r="B172" s="45" t="s">
        <v>219</v>
      </c>
      <c r="C172" s="45">
        <v>1982</v>
      </c>
      <c r="D172" s="15">
        <f>hidden1!A139</f>
        <v>-22</v>
      </c>
      <c r="E172" s="45" t="s">
        <v>240</v>
      </c>
      <c r="F172" s="15">
        <f>hidden1!C139</f>
        <v>-1</v>
      </c>
      <c r="G172" s="15">
        <f>hidden1!D139</f>
        <v>0</v>
      </c>
    </row>
    <row r="173" spans="1:7" ht="56.45" customHeight="1" x14ac:dyDescent="0.25">
      <c r="A173" s="103" t="s">
        <v>470</v>
      </c>
      <c r="B173" s="45" t="s">
        <v>220</v>
      </c>
      <c r="C173" s="45">
        <v>1983</v>
      </c>
      <c r="D173" s="15">
        <f>hidden1!A140</f>
        <v>2295</v>
      </c>
      <c r="E173" s="45" t="s">
        <v>240</v>
      </c>
      <c r="F173" s="15">
        <f>hidden1!C140</f>
        <v>960</v>
      </c>
      <c r="G173" s="15">
        <f>hidden1!D140</f>
        <v>980</v>
      </c>
    </row>
    <row r="174" spans="1:7" ht="66" customHeight="1" x14ac:dyDescent="0.25">
      <c r="A174" s="103" t="s">
        <v>471</v>
      </c>
      <c r="B174" s="45" t="s">
        <v>472</v>
      </c>
      <c r="C174" s="45">
        <v>1984</v>
      </c>
      <c r="D174" s="15">
        <f>hidden1!A141</f>
        <v>25</v>
      </c>
      <c r="E174" s="45" t="s">
        <v>240</v>
      </c>
      <c r="F174" s="15">
        <f>hidden1!C141</f>
        <v>1</v>
      </c>
      <c r="G174" s="15">
        <f>hidden1!D141</f>
        <v>0</v>
      </c>
    </row>
    <row r="175" spans="1:7" ht="64.900000000000006" customHeight="1" x14ac:dyDescent="0.25">
      <c r="A175" s="103" t="s">
        <v>473</v>
      </c>
      <c r="B175" s="45" t="s">
        <v>474</v>
      </c>
      <c r="C175" s="45">
        <v>1985</v>
      </c>
      <c r="D175" s="15">
        <f>hidden1!A142</f>
        <v>0</v>
      </c>
      <c r="E175" s="45" t="s">
        <v>240</v>
      </c>
      <c r="F175" s="15">
        <f>hidden1!C142</f>
        <v>0</v>
      </c>
      <c r="G175" s="15">
        <f>hidden1!D142</f>
        <v>0</v>
      </c>
    </row>
    <row r="176" spans="1:7" ht="62.45" customHeight="1" x14ac:dyDescent="0.25">
      <c r="A176" s="103" t="s">
        <v>475</v>
      </c>
      <c r="B176" s="45" t="s">
        <v>28</v>
      </c>
      <c r="C176" s="45">
        <v>1986</v>
      </c>
      <c r="D176" s="15">
        <f>hidden1!A143</f>
        <v>-698</v>
      </c>
      <c r="E176" s="45" t="s">
        <v>240</v>
      </c>
      <c r="F176" s="15">
        <f>hidden1!C143</f>
        <v>725</v>
      </c>
      <c r="G176" s="15">
        <f>hidden1!D143</f>
        <v>135</v>
      </c>
    </row>
    <row r="177" spans="1:7" ht="21" customHeight="1" x14ac:dyDescent="0.25">
      <c r="A177" s="104" t="s">
        <v>476</v>
      </c>
      <c r="B177" s="45" t="s">
        <v>113</v>
      </c>
      <c r="C177" s="45">
        <v>1995</v>
      </c>
      <c r="D177" s="15">
        <f>hidden1!A144</f>
        <v>220211</v>
      </c>
      <c r="E177" s="15">
        <f>hidden1!B144</f>
        <v>220178</v>
      </c>
      <c r="F177" s="45" t="s">
        <v>240</v>
      </c>
      <c r="G177" s="45" t="s">
        <v>240</v>
      </c>
    </row>
    <row r="178" spans="1:7" ht="32.450000000000003" customHeight="1" x14ac:dyDescent="0.25">
      <c r="A178" s="104" t="s">
        <v>709</v>
      </c>
      <c r="B178" s="45" t="s">
        <v>114</v>
      </c>
      <c r="C178" s="45">
        <v>2010</v>
      </c>
      <c r="D178" s="15">
        <f>hidden1!A145</f>
        <v>-709</v>
      </c>
      <c r="E178" s="15">
        <f>hidden1!B145</f>
        <v>267</v>
      </c>
      <c r="F178" s="15">
        <f>hidden1!C145</f>
        <v>3</v>
      </c>
      <c r="G178" s="15">
        <f>hidden1!D145</f>
        <v>-75</v>
      </c>
    </row>
    <row r="179" spans="1:7" ht="32.450000000000003" customHeight="1" x14ac:dyDescent="0.2">
      <c r="A179" s="112" t="s">
        <v>730</v>
      </c>
      <c r="B179" s="45" t="s">
        <v>115</v>
      </c>
      <c r="C179" s="45">
        <v>2030</v>
      </c>
      <c r="D179" s="15">
        <f>hidden1!A146</f>
        <v>-641</v>
      </c>
      <c r="E179" s="15">
        <f>hidden1!B146</f>
        <v>-36</v>
      </c>
      <c r="F179" s="15">
        <f>hidden1!C146</f>
        <v>-187</v>
      </c>
      <c r="G179" s="15">
        <f>hidden1!D146</f>
        <v>-75</v>
      </c>
    </row>
    <row r="180" spans="1:7" ht="19.149999999999999" customHeight="1" x14ac:dyDescent="0.2">
      <c r="A180" s="105" t="s">
        <v>244</v>
      </c>
      <c r="B180" s="45"/>
      <c r="C180" s="45"/>
      <c r="D180" s="45"/>
      <c r="E180" s="45"/>
      <c r="F180" s="45"/>
      <c r="G180" s="45"/>
    </row>
    <row r="181" spans="1:7" ht="48" customHeight="1" x14ac:dyDescent="0.2">
      <c r="A181" s="115" t="s">
        <v>710</v>
      </c>
      <c r="B181" s="45" t="s">
        <v>181</v>
      </c>
      <c r="C181" s="45">
        <v>2035</v>
      </c>
      <c r="D181" s="15">
        <f>hidden1!A147</f>
        <v>-61</v>
      </c>
      <c r="E181" s="45" t="s">
        <v>240</v>
      </c>
      <c r="F181" s="15">
        <f>hidden1!C147</f>
        <v>17</v>
      </c>
      <c r="G181" s="15">
        <f>hidden1!D147</f>
        <v>0</v>
      </c>
    </row>
    <row r="182" spans="1:7" ht="17.45" customHeight="1" x14ac:dyDescent="0.2">
      <c r="A182" s="105" t="s">
        <v>239</v>
      </c>
      <c r="B182" s="45"/>
      <c r="C182" s="45"/>
      <c r="D182" s="45"/>
      <c r="E182" s="45"/>
      <c r="F182" s="45"/>
      <c r="G182" s="45"/>
    </row>
    <row r="183" spans="1:7" ht="63.6" customHeight="1" x14ac:dyDescent="0.25">
      <c r="A183" s="130" t="s">
        <v>477</v>
      </c>
      <c r="B183" s="45" t="s">
        <v>213</v>
      </c>
      <c r="C183" s="45">
        <v>2037</v>
      </c>
      <c r="D183" s="15">
        <f>hidden1!A148</f>
        <v>0</v>
      </c>
      <c r="E183" s="45" t="s">
        <v>240</v>
      </c>
      <c r="F183" s="15">
        <f>hidden1!C148</f>
        <v>0</v>
      </c>
      <c r="G183" s="15">
        <f>hidden1!D148</f>
        <v>0</v>
      </c>
    </row>
    <row r="184" spans="1:7" ht="49.15" customHeight="1" x14ac:dyDescent="0.25">
      <c r="A184" s="130" t="s">
        <v>478</v>
      </c>
      <c r="B184" s="45" t="s">
        <v>214</v>
      </c>
      <c r="C184" s="45">
        <v>2038</v>
      </c>
      <c r="D184" s="15">
        <f>hidden1!A149</f>
        <v>6</v>
      </c>
      <c r="E184" s="45" t="s">
        <v>240</v>
      </c>
      <c r="F184" s="15">
        <f>hidden1!C149</f>
        <v>1</v>
      </c>
      <c r="G184" s="15">
        <f>hidden1!D149</f>
        <v>0</v>
      </c>
    </row>
    <row r="185" spans="1:7" ht="49.15" customHeight="1" x14ac:dyDescent="0.25">
      <c r="A185" s="130" t="s">
        <v>479</v>
      </c>
      <c r="B185" s="45" t="s">
        <v>216</v>
      </c>
      <c r="C185" s="45">
        <v>2039</v>
      </c>
      <c r="D185" s="15">
        <f>hidden1!A150</f>
        <v>-67</v>
      </c>
      <c r="E185" s="45" t="s">
        <v>240</v>
      </c>
      <c r="F185" s="15">
        <f>hidden1!C150</f>
        <v>16</v>
      </c>
      <c r="G185" s="15">
        <f>hidden1!D150</f>
        <v>0</v>
      </c>
    </row>
    <row r="186" spans="1:7" ht="63.6" customHeight="1" x14ac:dyDescent="0.25">
      <c r="A186" s="130" t="s">
        <v>480</v>
      </c>
      <c r="B186" s="45" t="s">
        <v>481</v>
      </c>
      <c r="C186" s="45">
        <v>2040</v>
      </c>
      <c r="D186" s="15">
        <f>hidden1!A151</f>
        <v>0</v>
      </c>
      <c r="E186" s="45" t="s">
        <v>240</v>
      </c>
      <c r="F186" s="15">
        <f>hidden1!C151</f>
        <v>0</v>
      </c>
      <c r="G186" s="15">
        <f>hidden1!D151</f>
        <v>0</v>
      </c>
    </row>
    <row r="187" spans="1:7" ht="51" customHeight="1" x14ac:dyDescent="0.25">
      <c r="A187" s="130" t="s">
        <v>482</v>
      </c>
      <c r="B187" s="45" t="s">
        <v>483</v>
      </c>
      <c r="C187" s="45">
        <v>2041</v>
      </c>
      <c r="D187" s="15">
        <f>hidden1!A152</f>
        <v>0</v>
      </c>
      <c r="E187" s="45" t="s">
        <v>240</v>
      </c>
      <c r="F187" s="15">
        <f>hidden1!C152</f>
        <v>0</v>
      </c>
      <c r="G187" s="15">
        <f>hidden1!D152</f>
        <v>0</v>
      </c>
    </row>
    <row r="188" spans="1:7" ht="22.15" customHeight="1" x14ac:dyDescent="0.25">
      <c r="A188" s="114" t="s">
        <v>484</v>
      </c>
      <c r="B188" s="45" t="s">
        <v>116</v>
      </c>
      <c r="C188" s="45">
        <v>2042</v>
      </c>
      <c r="D188" s="15">
        <f>hidden1!A153</f>
        <v>1</v>
      </c>
      <c r="E188" s="15">
        <f>hidden1!B153</f>
        <v>0</v>
      </c>
      <c r="F188" s="15">
        <f>hidden1!C153</f>
        <v>0</v>
      </c>
      <c r="G188" s="15">
        <f>hidden1!D153</f>
        <v>0</v>
      </c>
    </row>
    <row r="189" spans="1:7" ht="18.600000000000001" customHeight="1" x14ac:dyDescent="0.25">
      <c r="A189" s="114" t="s">
        <v>485</v>
      </c>
      <c r="B189" s="45" t="s">
        <v>117</v>
      </c>
      <c r="C189" s="45">
        <v>2045</v>
      </c>
      <c r="D189" s="15">
        <f>hidden1!A154</f>
        <v>-385</v>
      </c>
      <c r="E189" s="15">
        <f>hidden1!B154</f>
        <v>65</v>
      </c>
      <c r="F189" s="15">
        <f>hidden1!C154</f>
        <v>99</v>
      </c>
      <c r="G189" s="15">
        <f>hidden1!D154</f>
        <v>0</v>
      </c>
    </row>
    <row r="190" spans="1:7" ht="51" customHeight="1" x14ac:dyDescent="0.25">
      <c r="A190" s="114" t="s">
        <v>486</v>
      </c>
      <c r="B190" s="45" t="s">
        <v>118</v>
      </c>
      <c r="C190" s="45">
        <v>2050</v>
      </c>
      <c r="D190" s="15">
        <f>hidden1!A155</f>
        <v>0</v>
      </c>
      <c r="E190" s="15">
        <f>hidden1!B155</f>
        <v>0</v>
      </c>
      <c r="F190" s="15">
        <f>hidden1!C155</f>
        <v>0</v>
      </c>
      <c r="G190" s="15">
        <f>hidden1!D155</f>
        <v>0</v>
      </c>
    </row>
    <row r="191" spans="1:7" ht="20.45" customHeight="1" x14ac:dyDescent="0.25">
      <c r="A191" s="114" t="s">
        <v>487</v>
      </c>
      <c r="B191" s="45" t="s">
        <v>119</v>
      </c>
      <c r="C191" s="45">
        <v>2055</v>
      </c>
      <c r="D191" s="15">
        <f>hidden1!A156</f>
        <v>-196</v>
      </c>
      <c r="E191" s="15">
        <f>hidden1!B156</f>
        <v>-101</v>
      </c>
      <c r="F191" s="15">
        <f>hidden1!C156</f>
        <v>-303</v>
      </c>
      <c r="G191" s="15">
        <f>hidden1!D156</f>
        <v>-75</v>
      </c>
    </row>
    <row r="192" spans="1:7" ht="44.45" customHeight="1" x14ac:dyDescent="0.25">
      <c r="A192" s="103" t="s">
        <v>677</v>
      </c>
      <c r="B192" s="45" t="s">
        <v>120</v>
      </c>
      <c r="C192" s="45">
        <v>2090</v>
      </c>
      <c r="D192" s="15">
        <f>hidden1!A157</f>
        <v>0</v>
      </c>
      <c r="E192" s="15">
        <f>hidden1!B157</f>
        <v>0</v>
      </c>
      <c r="F192" s="15">
        <f>hidden1!C157</f>
        <v>0</v>
      </c>
      <c r="G192" s="15">
        <f>hidden1!D157</f>
        <v>0</v>
      </c>
    </row>
    <row r="193" spans="1:7" ht="16.149999999999999" customHeight="1" x14ac:dyDescent="0.2">
      <c r="A193" s="105" t="s">
        <v>239</v>
      </c>
      <c r="B193" s="45"/>
      <c r="C193" s="45"/>
      <c r="D193" s="45"/>
      <c r="E193" s="45"/>
      <c r="F193" s="45"/>
      <c r="G193" s="45"/>
    </row>
    <row r="194" spans="1:7" ht="19.149999999999999" customHeight="1" x14ac:dyDescent="0.2">
      <c r="A194" s="115" t="s">
        <v>488</v>
      </c>
      <c r="B194" s="45" t="s">
        <v>121</v>
      </c>
      <c r="C194" s="45">
        <v>2095</v>
      </c>
      <c r="D194" s="15">
        <f>hidden1!A158</f>
        <v>0</v>
      </c>
      <c r="E194" s="15">
        <f>hidden1!B158</f>
        <v>0</v>
      </c>
      <c r="F194" s="15">
        <f>hidden1!C158</f>
        <v>0</v>
      </c>
      <c r="G194" s="15">
        <f>hidden1!D158</f>
        <v>0</v>
      </c>
    </row>
    <row r="195" spans="1:7" ht="34.9" customHeight="1" x14ac:dyDescent="0.2">
      <c r="A195" s="115" t="s">
        <v>489</v>
      </c>
      <c r="B195" s="45" t="s">
        <v>122</v>
      </c>
      <c r="C195" s="45">
        <v>2100</v>
      </c>
      <c r="D195" s="15">
        <f>hidden1!A159</f>
        <v>0</v>
      </c>
      <c r="E195" s="15">
        <f>hidden1!B159</f>
        <v>0</v>
      </c>
      <c r="F195" s="15">
        <f>hidden1!C159</f>
        <v>0</v>
      </c>
      <c r="G195" s="15">
        <f>hidden1!D159</f>
        <v>0</v>
      </c>
    </row>
    <row r="196" spans="1:7" ht="36" customHeight="1" x14ac:dyDescent="0.2">
      <c r="A196" s="112" t="s">
        <v>490</v>
      </c>
      <c r="B196" s="45" t="s">
        <v>123</v>
      </c>
      <c r="C196" s="45">
        <v>2110</v>
      </c>
      <c r="D196" s="15">
        <f>hidden1!A160</f>
        <v>0</v>
      </c>
      <c r="E196" s="15">
        <f>hidden1!B160</f>
        <v>0</v>
      </c>
      <c r="F196" s="45" t="s">
        <v>240</v>
      </c>
      <c r="G196" s="45" t="s">
        <v>240</v>
      </c>
    </row>
    <row r="197" spans="1:7" ht="15.6" customHeight="1" x14ac:dyDescent="0.2">
      <c r="A197" s="105" t="s">
        <v>239</v>
      </c>
      <c r="B197" s="45"/>
      <c r="C197" s="45"/>
      <c r="D197" s="45"/>
      <c r="E197" s="45"/>
      <c r="F197" s="45"/>
      <c r="G197" s="45"/>
    </row>
    <row r="198" spans="1:7" ht="36" customHeight="1" x14ac:dyDescent="0.2">
      <c r="A198" s="115" t="s">
        <v>491</v>
      </c>
      <c r="B198" s="45" t="s">
        <v>492</v>
      </c>
      <c r="C198" s="45">
        <v>2115</v>
      </c>
      <c r="D198" s="15">
        <f>hidden1!A161</f>
        <v>0</v>
      </c>
      <c r="E198" s="15">
        <f>hidden1!B161</f>
        <v>0</v>
      </c>
      <c r="F198" s="45" t="s">
        <v>240</v>
      </c>
      <c r="G198" s="45" t="s">
        <v>240</v>
      </c>
    </row>
    <row r="199" spans="1:7" ht="20.45" customHeight="1" x14ac:dyDescent="0.2">
      <c r="A199" s="115" t="s">
        <v>493</v>
      </c>
      <c r="B199" s="45" t="s">
        <v>494</v>
      </c>
      <c r="C199" s="45">
        <v>2120</v>
      </c>
      <c r="D199" s="15">
        <f>hidden1!A162</f>
        <v>0</v>
      </c>
      <c r="E199" s="15">
        <f>hidden1!B162</f>
        <v>0</v>
      </c>
      <c r="F199" s="45" t="s">
        <v>240</v>
      </c>
      <c r="G199" s="45" t="s">
        <v>240</v>
      </c>
    </row>
    <row r="200" spans="1:7" ht="34.9" customHeight="1" x14ac:dyDescent="0.2">
      <c r="A200" s="112" t="s">
        <v>711</v>
      </c>
      <c r="B200" s="45" t="s">
        <v>495</v>
      </c>
      <c r="C200" s="45">
        <v>2130</v>
      </c>
      <c r="D200" s="45" t="s">
        <v>240</v>
      </c>
      <c r="E200" s="15">
        <f>hidden1!B163</f>
        <v>235</v>
      </c>
      <c r="F200" s="15">
        <f>hidden1!C163</f>
        <v>190</v>
      </c>
      <c r="G200" s="15">
        <f>hidden1!D163</f>
        <v>0</v>
      </c>
    </row>
    <row r="201" spans="1:7" ht="17.45" customHeight="1" x14ac:dyDescent="0.2">
      <c r="A201" s="105" t="s">
        <v>239</v>
      </c>
      <c r="B201" s="45"/>
      <c r="C201" s="45"/>
      <c r="D201" s="45"/>
      <c r="E201" s="45"/>
      <c r="F201" s="45"/>
      <c r="G201" s="45"/>
    </row>
    <row r="202" spans="1:7" ht="47.45" customHeight="1" x14ac:dyDescent="0.25">
      <c r="A202" s="114" t="s">
        <v>496</v>
      </c>
      <c r="B202" s="45" t="s">
        <v>124</v>
      </c>
      <c r="C202" s="45">
        <v>2135</v>
      </c>
      <c r="D202" s="45" t="s">
        <v>240</v>
      </c>
      <c r="E202" s="15">
        <f>hidden1!B164</f>
        <v>235</v>
      </c>
      <c r="F202" s="45" t="s">
        <v>240</v>
      </c>
      <c r="G202" s="45" t="s">
        <v>240</v>
      </c>
    </row>
    <row r="203" spans="1:7" ht="97.15" customHeight="1" x14ac:dyDescent="0.25">
      <c r="A203" s="114" t="s">
        <v>497</v>
      </c>
      <c r="B203" s="45" t="s">
        <v>125</v>
      </c>
      <c r="C203" s="45">
        <v>2140</v>
      </c>
      <c r="D203" s="45" t="s">
        <v>240</v>
      </c>
      <c r="E203" s="45" t="s">
        <v>240</v>
      </c>
      <c r="F203" s="15">
        <f>hidden1!C165</f>
        <v>141</v>
      </c>
      <c r="G203" s="15">
        <f>hidden1!D165</f>
        <v>0</v>
      </c>
    </row>
    <row r="204" spans="1:7" ht="102.6" customHeight="1" x14ac:dyDescent="0.25">
      <c r="A204" s="114" t="s">
        <v>498</v>
      </c>
      <c r="B204" s="45" t="s">
        <v>126</v>
      </c>
      <c r="C204" s="45">
        <v>2145</v>
      </c>
      <c r="D204" s="45" t="s">
        <v>240</v>
      </c>
      <c r="E204" s="45" t="s">
        <v>240</v>
      </c>
      <c r="F204" s="15">
        <f>hidden1!C166</f>
        <v>49</v>
      </c>
      <c r="G204" s="15">
        <f>hidden1!D166</f>
        <v>0</v>
      </c>
    </row>
    <row r="205" spans="1:7" ht="81" customHeight="1" x14ac:dyDescent="0.25">
      <c r="A205" s="103" t="s">
        <v>499</v>
      </c>
      <c r="B205" s="45" t="s">
        <v>4</v>
      </c>
      <c r="C205" s="45">
        <v>2146</v>
      </c>
      <c r="D205" s="15">
        <f>hidden1!A167</f>
        <v>-68</v>
      </c>
      <c r="E205" s="15">
        <f>hidden1!B167</f>
        <v>68</v>
      </c>
      <c r="F205" s="45" t="s">
        <v>240</v>
      </c>
      <c r="G205" s="45" t="s">
        <v>240</v>
      </c>
    </row>
    <row r="206" spans="1:7" ht="15" customHeight="1" x14ac:dyDescent="0.2">
      <c r="A206" s="105" t="s">
        <v>244</v>
      </c>
      <c r="B206" s="45"/>
      <c r="C206" s="45"/>
      <c r="D206" s="45"/>
      <c r="E206" s="45"/>
      <c r="F206" s="45"/>
      <c r="G206" s="45"/>
    </row>
    <row r="207" spans="1:7" ht="64.900000000000006" customHeight="1" x14ac:dyDescent="0.25">
      <c r="A207" s="114" t="s">
        <v>500</v>
      </c>
      <c r="B207" s="45" t="s">
        <v>5</v>
      </c>
      <c r="C207" s="45">
        <v>2147</v>
      </c>
      <c r="D207" s="15">
        <f>hidden1!A168</f>
        <v>-224</v>
      </c>
      <c r="E207" s="15">
        <f>hidden1!B168</f>
        <v>71</v>
      </c>
      <c r="F207" s="45" t="s">
        <v>240</v>
      </c>
      <c r="G207" s="45" t="s">
        <v>240</v>
      </c>
    </row>
    <row r="208" spans="1:7" ht="79.150000000000006" customHeight="1" x14ac:dyDescent="0.25">
      <c r="A208" s="114" t="s">
        <v>501</v>
      </c>
      <c r="B208" s="45" t="s">
        <v>8</v>
      </c>
      <c r="C208" s="45">
        <v>2148</v>
      </c>
      <c r="D208" s="15">
        <f>hidden1!A169</f>
        <v>156</v>
      </c>
      <c r="E208" s="15">
        <f>hidden1!B169</f>
        <v>-3</v>
      </c>
      <c r="F208" s="45" t="s">
        <v>240</v>
      </c>
      <c r="G208" s="45" t="s">
        <v>240</v>
      </c>
    </row>
    <row r="209" spans="1:7" ht="36.6" customHeight="1" x14ac:dyDescent="0.2">
      <c r="A209" s="131" t="s">
        <v>712</v>
      </c>
      <c r="B209" s="45" t="s">
        <v>502</v>
      </c>
      <c r="C209" s="45">
        <v>2150</v>
      </c>
      <c r="D209" s="15">
        <f>hidden1!A170</f>
        <v>32632</v>
      </c>
      <c r="E209" s="45" t="s">
        <v>240</v>
      </c>
      <c r="F209" s="15">
        <f>hidden1!C170</f>
        <v>56871</v>
      </c>
      <c r="G209" s="15">
        <f>hidden1!D170</f>
        <v>15498</v>
      </c>
    </row>
    <row r="210" spans="1:7" ht="19.899999999999999" customHeight="1" x14ac:dyDescent="0.2">
      <c r="A210" s="105" t="s">
        <v>239</v>
      </c>
      <c r="B210" s="45"/>
      <c r="C210" s="45"/>
      <c r="D210" s="45"/>
      <c r="E210" s="45"/>
      <c r="F210" s="45"/>
      <c r="G210" s="45"/>
    </row>
    <row r="211" spans="1:7" ht="19.899999999999999" customHeight="1" x14ac:dyDescent="0.25">
      <c r="A211" s="103" t="s">
        <v>503</v>
      </c>
      <c r="B211" s="45" t="s">
        <v>127</v>
      </c>
      <c r="C211" s="45">
        <v>2155</v>
      </c>
      <c r="D211" s="15">
        <f>hidden1!A171</f>
        <v>11504</v>
      </c>
      <c r="E211" s="45" t="s">
        <v>240</v>
      </c>
      <c r="F211" s="15">
        <f>hidden1!C171</f>
        <v>26238</v>
      </c>
      <c r="G211" s="15">
        <f>hidden1!D171</f>
        <v>622</v>
      </c>
    </row>
    <row r="212" spans="1:7" ht="35.450000000000003" customHeight="1" x14ac:dyDescent="0.25">
      <c r="A212" s="103" t="s">
        <v>504</v>
      </c>
      <c r="B212" s="45" t="s">
        <v>128</v>
      </c>
      <c r="C212" s="45">
        <v>2160</v>
      </c>
      <c r="D212" s="45" t="s">
        <v>240</v>
      </c>
      <c r="E212" s="45" t="s">
        <v>240</v>
      </c>
      <c r="F212" s="15">
        <f>hidden1!C172</f>
        <v>862</v>
      </c>
      <c r="G212" s="15">
        <f>hidden1!D172</f>
        <v>0</v>
      </c>
    </row>
    <row r="213" spans="1:7" ht="24" customHeight="1" x14ac:dyDescent="0.25">
      <c r="A213" s="103" t="s">
        <v>505</v>
      </c>
      <c r="B213" s="45" t="s">
        <v>129</v>
      </c>
      <c r="C213" s="45">
        <v>2165</v>
      </c>
      <c r="D213" s="15">
        <f>hidden1!A173</f>
        <v>6998</v>
      </c>
      <c r="E213" s="45" t="s">
        <v>240</v>
      </c>
      <c r="F213" s="15">
        <f>hidden1!C173</f>
        <v>12651</v>
      </c>
      <c r="G213" s="15">
        <f>hidden1!D173</f>
        <v>0</v>
      </c>
    </row>
    <row r="214" spans="1:7" ht="39" customHeight="1" x14ac:dyDescent="0.25">
      <c r="A214" s="103" t="s">
        <v>506</v>
      </c>
      <c r="B214" s="45" t="s">
        <v>130</v>
      </c>
      <c r="C214" s="45">
        <v>2170</v>
      </c>
      <c r="D214" s="15">
        <f>hidden1!A174</f>
        <v>93</v>
      </c>
      <c r="E214" s="45" t="s">
        <v>240</v>
      </c>
      <c r="F214" s="15">
        <f>hidden1!C174</f>
        <v>174</v>
      </c>
      <c r="G214" s="15">
        <f>hidden1!D174</f>
        <v>102</v>
      </c>
    </row>
    <row r="215" spans="1:7" ht="52.15" customHeight="1" x14ac:dyDescent="0.25">
      <c r="A215" s="103" t="s">
        <v>713</v>
      </c>
      <c r="B215" s="45" t="s">
        <v>182</v>
      </c>
      <c r="C215" s="45">
        <v>2175</v>
      </c>
      <c r="D215" s="15">
        <f>hidden1!A175</f>
        <v>14037</v>
      </c>
      <c r="E215" s="45" t="s">
        <v>240</v>
      </c>
      <c r="F215" s="15">
        <f>hidden1!C175</f>
        <v>16946</v>
      </c>
      <c r="G215" s="15">
        <f>hidden1!D175</f>
        <v>14774</v>
      </c>
    </row>
    <row r="216" spans="1:7" ht="18.600000000000001" customHeight="1" x14ac:dyDescent="0.2">
      <c r="A216" s="105" t="s">
        <v>244</v>
      </c>
      <c r="B216" s="45"/>
      <c r="C216" s="45"/>
      <c r="D216" s="45"/>
      <c r="E216" s="45"/>
      <c r="F216" s="45"/>
      <c r="G216" s="45"/>
    </row>
    <row r="217" spans="1:7" ht="73.900000000000006" customHeight="1" x14ac:dyDescent="0.25">
      <c r="A217" s="114" t="s">
        <v>507</v>
      </c>
      <c r="B217" s="45" t="s">
        <v>148</v>
      </c>
      <c r="C217" s="45">
        <v>2180</v>
      </c>
      <c r="D217" s="15">
        <f>hidden1!A176</f>
        <v>665</v>
      </c>
      <c r="E217" s="45" t="s">
        <v>240</v>
      </c>
      <c r="F217" s="15">
        <f>hidden1!C176</f>
        <v>2172</v>
      </c>
      <c r="G217" s="15">
        <f>hidden1!D176</f>
        <v>0</v>
      </c>
    </row>
    <row r="218" spans="1:7" ht="56.45" customHeight="1" x14ac:dyDescent="0.25">
      <c r="A218" s="114" t="s">
        <v>508</v>
      </c>
      <c r="B218" s="45" t="s">
        <v>149</v>
      </c>
      <c r="C218" s="45">
        <v>2182</v>
      </c>
      <c r="D218" s="15">
        <f>hidden1!A177</f>
        <v>4544</v>
      </c>
      <c r="E218" s="45" t="s">
        <v>240</v>
      </c>
      <c r="F218" s="15">
        <f>hidden1!C177</f>
        <v>4452</v>
      </c>
      <c r="G218" s="15">
        <f>hidden1!D177</f>
        <v>4452</v>
      </c>
    </row>
    <row r="219" spans="1:7" ht="63.6" customHeight="1" x14ac:dyDescent="0.25">
      <c r="A219" s="114" t="s">
        <v>509</v>
      </c>
      <c r="B219" s="45" t="s">
        <v>510</v>
      </c>
      <c r="C219" s="45">
        <v>2183</v>
      </c>
      <c r="D219" s="15">
        <f>hidden1!A178</f>
        <v>1228</v>
      </c>
      <c r="E219" s="45" t="s">
        <v>240</v>
      </c>
      <c r="F219" s="15">
        <f>hidden1!C178</f>
        <v>94</v>
      </c>
      <c r="G219" s="15">
        <f>hidden1!D178</f>
        <v>94</v>
      </c>
    </row>
    <row r="220" spans="1:7" ht="58.15" customHeight="1" x14ac:dyDescent="0.25">
      <c r="A220" s="114" t="s">
        <v>511</v>
      </c>
      <c r="B220" s="45" t="s">
        <v>512</v>
      </c>
      <c r="C220" s="45">
        <v>2184</v>
      </c>
      <c r="D220" s="15">
        <f>hidden1!A179</f>
        <v>0</v>
      </c>
      <c r="E220" s="45" t="s">
        <v>240</v>
      </c>
      <c r="F220" s="15">
        <f>hidden1!C179</f>
        <v>0</v>
      </c>
      <c r="G220" s="15">
        <f>hidden1!D179</f>
        <v>0</v>
      </c>
    </row>
    <row r="221" spans="1:7" ht="48" customHeight="1" x14ac:dyDescent="0.25">
      <c r="A221" s="114" t="s">
        <v>513</v>
      </c>
      <c r="B221" s="45" t="s">
        <v>150</v>
      </c>
      <c r="C221" s="45">
        <v>2185</v>
      </c>
      <c r="D221" s="15">
        <f>hidden1!A180</f>
        <v>982</v>
      </c>
      <c r="E221" s="45" t="s">
        <v>240</v>
      </c>
      <c r="F221" s="15">
        <f>hidden1!C180</f>
        <v>1594</v>
      </c>
      <c r="G221" s="15">
        <f>hidden1!D180</f>
        <v>1594</v>
      </c>
    </row>
    <row r="222" spans="1:7" ht="58.15" customHeight="1" x14ac:dyDescent="0.25">
      <c r="A222" s="114" t="s">
        <v>514</v>
      </c>
      <c r="B222" s="45" t="s">
        <v>151</v>
      </c>
      <c r="C222" s="45">
        <v>2187</v>
      </c>
      <c r="D222" s="15">
        <f>hidden1!A181</f>
        <v>5223</v>
      </c>
      <c r="E222" s="45" t="s">
        <v>240</v>
      </c>
      <c r="F222" s="15">
        <f>hidden1!C181</f>
        <v>6660</v>
      </c>
      <c r="G222" s="15">
        <f>hidden1!D181</f>
        <v>6660</v>
      </c>
    </row>
    <row r="223" spans="1:7" ht="57" customHeight="1" x14ac:dyDescent="0.25">
      <c r="A223" s="114" t="s">
        <v>515</v>
      </c>
      <c r="B223" s="45" t="s">
        <v>516</v>
      </c>
      <c r="C223" s="45">
        <v>2188</v>
      </c>
      <c r="D223" s="15">
        <f>hidden1!A182</f>
        <v>1395</v>
      </c>
      <c r="E223" s="45" t="s">
        <v>240</v>
      </c>
      <c r="F223" s="15">
        <f>hidden1!C182</f>
        <v>1974</v>
      </c>
      <c r="G223" s="15">
        <f>hidden1!D182</f>
        <v>1974</v>
      </c>
    </row>
    <row r="224" spans="1:7" ht="51" customHeight="1" x14ac:dyDescent="0.25">
      <c r="A224" s="104" t="s">
        <v>714</v>
      </c>
      <c r="B224" s="45" t="s">
        <v>131</v>
      </c>
      <c r="C224" s="45">
        <v>2200</v>
      </c>
      <c r="D224" s="15">
        <f>hidden1!A183</f>
        <v>7170</v>
      </c>
      <c r="E224" s="15">
        <f>hidden1!B183</f>
        <v>11137</v>
      </c>
      <c r="F224" s="15">
        <f>hidden1!C183</f>
        <v>42</v>
      </c>
      <c r="G224" s="15">
        <f>hidden1!D183</f>
        <v>0</v>
      </c>
    </row>
    <row r="225" spans="1:7" ht="18.600000000000001" customHeight="1" x14ac:dyDescent="0.2">
      <c r="A225" s="105" t="s">
        <v>239</v>
      </c>
      <c r="B225" s="45"/>
      <c r="C225" s="45"/>
      <c r="D225" s="45"/>
      <c r="E225" s="45"/>
      <c r="F225" s="45"/>
      <c r="G225" s="45"/>
    </row>
    <row r="226" spans="1:7" ht="35.450000000000003" customHeight="1" x14ac:dyDescent="0.25">
      <c r="A226" s="103" t="s">
        <v>517</v>
      </c>
      <c r="B226" s="45" t="s">
        <v>132</v>
      </c>
      <c r="C226" s="45">
        <v>2210</v>
      </c>
      <c r="D226" s="45" t="s">
        <v>240</v>
      </c>
      <c r="E226" s="15">
        <f>hidden1!B184</f>
        <v>2400</v>
      </c>
      <c r="F226" s="45" t="s">
        <v>240</v>
      </c>
      <c r="G226" s="45" t="s">
        <v>240</v>
      </c>
    </row>
    <row r="227" spans="1:7" ht="25.9" customHeight="1" x14ac:dyDescent="0.25">
      <c r="A227" s="103" t="s">
        <v>518</v>
      </c>
      <c r="B227" s="45" t="s">
        <v>133</v>
      </c>
      <c r="C227" s="45">
        <v>2220</v>
      </c>
      <c r="D227" s="15">
        <f>hidden1!A185</f>
        <v>13</v>
      </c>
      <c r="E227" s="15">
        <f>hidden1!B185</f>
        <v>-91</v>
      </c>
      <c r="F227" s="45" t="s">
        <v>240</v>
      </c>
      <c r="G227" s="45" t="s">
        <v>240</v>
      </c>
    </row>
    <row r="228" spans="1:7" ht="49.9" customHeight="1" x14ac:dyDescent="0.25">
      <c r="A228" s="103" t="s">
        <v>519</v>
      </c>
      <c r="B228" s="45" t="s">
        <v>134</v>
      </c>
      <c r="C228" s="45">
        <v>2230</v>
      </c>
      <c r="D228" s="15">
        <f>hidden1!A186</f>
        <v>21</v>
      </c>
      <c r="E228" s="15">
        <f>hidden1!B186</f>
        <v>1</v>
      </c>
      <c r="F228" s="45" t="s">
        <v>240</v>
      </c>
      <c r="G228" s="45" t="s">
        <v>240</v>
      </c>
    </row>
    <row r="229" spans="1:7" ht="52.15" customHeight="1" x14ac:dyDescent="0.25">
      <c r="A229" s="103" t="s">
        <v>520</v>
      </c>
      <c r="B229" s="45" t="s">
        <v>135</v>
      </c>
      <c r="C229" s="45">
        <v>2240</v>
      </c>
      <c r="D229" s="15">
        <f>hidden1!A187</f>
        <v>34</v>
      </c>
      <c r="E229" s="15">
        <f>hidden1!B187</f>
        <v>63</v>
      </c>
      <c r="F229" s="15">
        <f>hidden1!C187</f>
        <v>42</v>
      </c>
      <c r="G229" s="15">
        <f>hidden1!D187</f>
        <v>0</v>
      </c>
    </row>
    <row r="230" spans="1:7" ht="20.45" customHeight="1" x14ac:dyDescent="0.25">
      <c r="A230" s="103" t="s">
        <v>521</v>
      </c>
      <c r="B230" s="45" t="s">
        <v>522</v>
      </c>
      <c r="C230" s="45">
        <v>2250</v>
      </c>
      <c r="D230" s="15">
        <f>hidden1!A188</f>
        <v>7102</v>
      </c>
      <c r="E230" s="15">
        <f>hidden1!B188</f>
        <v>8764</v>
      </c>
      <c r="F230" s="45" t="s">
        <v>240</v>
      </c>
      <c r="G230" s="45" t="s">
        <v>240</v>
      </c>
    </row>
    <row r="231" spans="1:7" ht="51" customHeight="1" x14ac:dyDescent="0.25">
      <c r="A231" s="104" t="s">
        <v>523</v>
      </c>
      <c r="B231" s="45" t="s">
        <v>524</v>
      </c>
      <c r="C231" s="45">
        <v>2260</v>
      </c>
      <c r="D231" s="15">
        <f>hidden1!A189</f>
        <v>11932</v>
      </c>
      <c r="E231" s="45" t="s">
        <v>240</v>
      </c>
      <c r="F231" s="15">
        <f>hidden1!C189</f>
        <v>4175</v>
      </c>
      <c r="G231" s="15">
        <f>hidden1!D189</f>
        <v>617</v>
      </c>
    </row>
    <row r="232" spans="1:7" ht="15" customHeight="1" x14ac:dyDescent="0.2">
      <c r="A232" s="105" t="s">
        <v>239</v>
      </c>
      <c r="B232" s="45"/>
      <c r="C232" s="45"/>
      <c r="D232" s="45"/>
      <c r="E232" s="45"/>
      <c r="F232" s="45"/>
      <c r="G232" s="45"/>
    </row>
    <row r="233" spans="1:7" ht="20.45" customHeight="1" x14ac:dyDescent="0.25">
      <c r="A233" s="103" t="s">
        <v>525</v>
      </c>
      <c r="B233" s="45" t="s">
        <v>136</v>
      </c>
      <c r="C233" s="45">
        <v>2270</v>
      </c>
      <c r="D233" s="15">
        <f>hidden1!A190</f>
        <v>11713</v>
      </c>
      <c r="E233" s="45" t="s">
        <v>240</v>
      </c>
      <c r="F233" s="15">
        <f>hidden1!C190</f>
        <v>3666</v>
      </c>
      <c r="G233" s="15">
        <f>hidden1!D190</f>
        <v>594</v>
      </c>
    </row>
    <row r="234" spans="1:7" ht="32.450000000000003" customHeight="1" x14ac:dyDescent="0.25">
      <c r="A234" s="103" t="s">
        <v>526</v>
      </c>
      <c r="B234" s="45" t="s">
        <v>137</v>
      </c>
      <c r="C234" s="45">
        <v>2280</v>
      </c>
      <c r="D234" s="15">
        <f>hidden1!A191</f>
        <v>3</v>
      </c>
      <c r="E234" s="45" t="s">
        <v>240</v>
      </c>
      <c r="F234" s="15">
        <f>hidden1!C191</f>
        <v>359</v>
      </c>
      <c r="G234" s="15">
        <f>hidden1!D191</f>
        <v>23</v>
      </c>
    </row>
    <row r="235" spans="1:7" ht="16.899999999999999" customHeight="1" x14ac:dyDescent="0.25">
      <c r="A235" s="103" t="s">
        <v>521</v>
      </c>
      <c r="B235" s="45" t="s">
        <v>138</v>
      </c>
      <c r="C235" s="45">
        <v>2290</v>
      </c>
      <c r="D235" s="15">
        <f>hidden1!A192</f>
        <v>216</v>
      </c>
      <c r="E235" s="45" t="s">
        <v>240</v>
      </c>
      <c r="F235" s="15">
        <f>hidden1!C192</f>
        <v>150</v>
      </c>
      <c r="G235" s="15">
        <f>hidden1!D192</f>
        <v>0</v>
      </c>
    </row>
    <row r="236" spans="1:7" ht="36" customHeight="1" x14ac:dyDescent="0.2">
      <c r="A236" s="131" t="s">
        <v>527</v>
      </c>
      <c r="B236" s="45" t="s">
        <v>183</v>
      </c>
      <c r="C236" s="45">
        <v>2300</v>
      </c>
      <c r="D236" s="15">
        <f>hidden1!A193</f>
        <v>3115</v>
      </c>
      <c r="E236" s="45" t="s">
        <v>240</v>
      </c>
      <c r="F236" s="15">
        <f>hidden1!C193</f>
        <v>1068</v>
      </c>
      <c r="G236" s="15">
        <f>hidden1!D193</f>
        <v>773</v>
      </c>
    </row>
    <row r="237" spans="1:7" ht="16.899999999999999" customHeight="1" x14ac:dyDescent="0.2">
      <c r="A237" s="105" t="s">
        <v>239</v>
      </c>
      <c r="B237" s="45"/>
      <c r="C237" s="45"/>
      <c r="D237" s="45"/>
      <c r="E237" s="45"/>
      <c r="F237" s="45"/>
      <c r="G237" s="45"/>
    </row>
    <row r="238" spans="1:7" ht="33.6" customHeight="1" x14ac:dyDescent="0.25">
      <c r="A238" s="103" t="s">
        <v>715</v>
      </c>
      <c r="B238" s="45" t="s">
        <v>184</v>
      </c>
      <c r="C238" s="45">
        <v>2310</v>
      </c>
      <c r="D238" s="15">
        <f>hidden1!A194</f>
        <v>131</v>
      </c>
      <c r="E238" s="45" t="s">
        <v>240</v>
      </c>
      <c r="F238" s="15">
        <f>hidden1!C194</f>
        <v>75</v>
      </c>
      <c r="G238" s="15">
        <f>hidden1!D194</f>
        <v>13</v>
      </c>
    </row>
    <row r="239" spans="1:7" ht="16.149999999999999" customHeight="1" x14ac:dyDescent="0.2">
      <c r="A239" s="105" t="s">
        <v>244</v>
      </c>
      <c r="B239" s="45"/>
      <c r="C239" s="45"/>
      <c r="D239" s="45"/>
      <c r="E239" s="45"/>
      <c r="F239" s="45"/>
      <c r="G239" s="45"/>
    </row>
    <row r="240" spans="1:7" ht="47.45" customHeight="1" x14ac:dyDescent="0.25">
      <c r="A240" s="114" t="s">
        <v>528</v>
      </c>
      <c r="B240" s="45" t="s">
        <v>152</v>
      </c>
      <c r="C240" s="45">
        <v>2312</v>
      </c>
      <c r="D240" s="15">
        <f>hidden1!A195</f>
        <v>-32</v>
      </c>
      <c r="E240" s="45" t="s">
        <v>240</v>
      </c>
      <c r="F240" s="15">
        <f>hidden1!C195</f>
        <v>62</v>
      </c>
      <c r="G240" s="15">
        <f>hidden1!D195</f>
        <v>0</v>
      </c>
    </row>
    <row r="241" spans="1:7" ht="30" customHeight="1" x14ac:dyDescent="0.25">
      <c r="A241" s="114" t="s">
        <v>529</v>
      </c>
      <c r="B241" s="45" t="s">
        <v>153</v>
      </c>
      <c r="C241" s="45">
        <v>2313</v>
      </c>
      <c r="D241" s="15">
        <f>hidden1!A196</f>
        <v>143</v>
      </c>
      <c r="E241" s="45" t="s">
        <v>240</v>
      </c>
      <c r="F241" s="15">
        <f>hidden1!C196</f>
        <v>6</v>
      </c>
      <c r="G241" s="15">
        <f>hidden1!D196</f>
        <v>6</v>
      </c>
    </row>
    <row r="242" spans="1:7" ht="45.6" customHeight="1" x14ac:dyDescent="0.25">
      <c r="A242" s="114" t="s">
        <v>530</v>
      </c>
      <c r="B242" s="45" t="s">
        <v>531</v>
      </c>
      <c r="C242" s="45">
        <v>2314</v>
      </c>
      <c r="D242" s="15">
        <f>hidden1!A197</f>
        <v>5</v>
      </c>
      <c r="E242" s="45" t="s">
        <v>240</v>
      </c>
      <c r="F242" s="15">
        <f>hidden1!C197</f>
        <v>1</v>
      </c>
      <c r="G242" s="15">
        <f>hidden1!D197</f>
        <v>1</v>
      </c>
    </row>
    <row r="243" spans="1:7" ht="33.6" customHeight="1" x14ac:dyDescent="0.25">
      <c r="A243" s="114" t="s">
        <v>532</v>
      </c>
      <c r="B243" s="45" t="s">
        <v>533</v>
      </c>
      <c r="C243" s="45">
        <v>2315</v>
      </c>
      <c r="D243" s="15">
        <f>hidden1!A198</f>
        <v>0</v>
      </c>
      <c r="E243" s="45" t="s">
        <v>240</v>
      </c>
      <c r="F243" s="15">
        <f>hidden1!C198</f>
        <v>0</v>
      </c>
      <c r="G243" s="15">
        <f>hidden1!D198</f>
        <v>0</v>
      </c>
    </row>
    <row r="244" spans="1:7" ht="33" customHeight="1" x14ac:dyDescent="0.25">
      <c r="A244" s="114" t="s">
        <v>534</v>
      </c>
      <c r="B244" s="45" t="s">
        <v>154</v>
      </c>
      <c r="C244" s="45">
        <v>2316</v>
      </c>
      <c r="D244" s="15">
        <f>hidden1!A199</f>
        <v>15</v>
      </c>
      <c r="E244" s="45" t="s">
        <v>240</v>
      </c>
      <c r="F244" s="15">
        <f>hidden1!C199</f>
        <v>6</v>
      </c>
      <c r="G244" s="15">
        <f>hidden1!D199</f>
        <v>6</v>
      </c>
    </row>
    <row r="245" spans="1:7" ht="18.600000000000001" customHeight="1" x14ac:dyDescent="0.25">
      <c r="A245" s="103" t="s">
        <v>535</v>
      </c>
      <c r="B245" s="45" t="s">
        <v>185</v>
      </c>
      <c r="C245" s="45">
        <v>2320</v>
      </c>
      <c r="D245" s="15">
        <f>hidden1!A200</f>
        <v>0</v>
      </c>
      <c r="E245" s="45" t="s">
        <v>240</v>
      </c>
      <c r="F245" s="15">
        <f>hidden1!C200</f>
        <v>0</v>
      </c>
      <c r="G245" s="15">
        <f>hidden1!D200</f>
        <v>0</v>
      </c>
    </row>
    <row r="246" spans="1:7" ht="14.45" customHeight="1" x14ac:dyDescent="0.2">
      <c r="A246" s="105" t="s">
        <v>244</v>
      </c>
      <c r="B246" s="45"/>
      <c r="C246" s="45"/>
      <c r="D246" s="45"/>
      <c r="E246" s="45"/>
      <c r="F246" s="45"/>
      <c r="G246" s="45"/>
    </row>
    <row r="247" spans="1:7" ht="36.6" customHeight="1" x14ac:dyDescent="0.25">
      <c r="A247" s="114" t="s">
        <v>536</v>
      </c>
      <c r="B247" s="45" t="s">
        <v>155</v>
      </c>
      <c r="C247" s="45">
        <v>2322</v>
      </c>
      <c r="D247" s="15">
        <f>hidden1!A201</f>
        <v>0</v>
      </c>
      <c r="E247" s="45" t="s">
        <v>240</v>
      </c>
      <c r="F247" s="15">
        <f>hidden1!C201</f>
        <v>0</v>
      </c>
      <c r="G247" s="15">
        <f>hidden1!D201</f>
        <v>0</v>
      </c>
    </row>
    <row r="248" spans="1:7" ht="37.15" customHeight="1" x14ac:dyDescent="0.25">
      <c r="A248" s="114" t="s">
        <v>537</v>
      </c>
      <c r="B248" s="45" t="s">
        <v>538</v>
      </c>
      <c r="C248" s="45">
        <v>2323</v>
      </c>
      <c r="D248" s="15">
        <f>hidden1!A202</f>
        <v>0</v>
      </c>
      <c r="E248" s="45" t="s">
        <v>240</v>
      </c>
      <c r="F248" s="15">
        <f>hidden1!C202</f>
        <v>0</v>
      </c>
      <c r="G248" s="15">
        <f>hidden1!D202</f>
        <v>0</v>
      </c>
    </row>
    <row r="249" spans="1:7" ht="33.6" customHeight="1" x14ac:dyDescent="0.25">
      <c r="A249" s="114" t="s">
        <v>539</v>
      </c>
      <c r="B249" s="45" t="s">
        <v>540</v>
      </c>
      <c r="C249" s="45">
        <v>2324</v>
      </c>
      <c r="D249" s="15">
        <f>hidden1!A203</f>
        <v>0</v>
      </c>
      <c r="E249" s="45" t="s">
        <v>240</v>
      </c>
      <c r="F249" s="15">
        <f>hidden1!C203</f>
        <v>0</v>
      </c>
      <c r="G249" s="15">
        <f>hidden1!D203</f>
        <v>0</v>
      </c>
    </row>
    <row r="250" spans="1:7" ht="33.6" customHeight="1" x14ac:dyDescent="0.25">
      <c r="A250" s="114" t="s">
        <v>541</v>
      </c>
      <c r="B250" s="45" t="s">
        <v>156</v>
      </c>
      <c r="C250" s="45">
        <v>2325</v>
      </c>
      <c r="D250" s="15">
        <f>hidden1!A204</f>
        <v>0</v>
      </c>
      <c r="E250" s="45" t="s">
        <v>240</v>
      </c>
      <c r="F250" s="15">
        <f>hidden1!C204</f>
        <v>0</v>
      </c>
      <c r="G250" s="15">
        <f>hidden1!D204</f>
        <v>0</v>
      </c>
    </row>
    <row r="251" spans="1:7" ht="86.45" customHeight="1" x14ac:dyDescent="0.25">
      <c r="A251" s="103" t="s">
        <v>716</v>
      </c>
      <c r="B251" s="45" t="s">
        <v>186</v>
      </c>
      <c r="C251" s="45">
        <v>2330</v>
      </c>
      <c r="D251" s="15">
        <f>hidden1!A205</f>
        <v>441</v>
      </c>
      <c r="E251" s="45" t="s">
        <v>240</v>
      </c>
      <c r="F251" s="15">
        <f>hidden1!C205</f>
        <v>367</v>
      </c>
      <c r="G251" s="15">
        <f>hidden1!D205</f>
        <v>358</v>
      </c>
    </row>
    <row r="252" spans="1:7" ht="15" customHeight="1" x14ac:dyDescent="0.25">
      <c r="A252" s="113" t="s">
        <v>239</v>
      </c>
      <c r="B252" s="45"/>
      <c r="C252" s="45"/>
      <c r="D252" s="45"/>
      <c r="E252" s="45"/>
      <c r="F252" s="45"/>
      <c r="G252" s="45"/>
    </row>
    <row r="253" spans="1:7" ht="103.9" customHeight="1" x14ac:dyDescent="0.25">
      <c r="A253" s="114" t="s">
        <v>542</v>
      </c>
      <c r="B253" s="45" t="s">
        <v>157</v>
      </c>
      <c r="C253" s="45">
        <v>2332</v>
      </c>
      <c r="D253" s="15">
        <f>hidden1!A206</f>
        <v>9</v>
      </c>
      <c r="E253" s="45" t="s">
        <v>240</v>
      </c>
      <c r="F253" s="15">
        <f>hidden1!C206</f>
        <v>9</v>
      </c>
      <c r="G253" s="15">
        <f>hidden1!D206</f>
        <v>0</v>
      </c>
    </row>
    <row r="254" spans="1:7" ht="93.6" customHeight="1" x14ac:dyDescent="0.25">
      <c r="A254" s="114" t="s">
        <v>543</v>
      </c>
      <c r="B254" s="45" t="s">
        <v>158</v>
      </c>
      <c r="C254" s="45">
        <v>2333</v>
      </c>
      <c r="D254" s="15">
        <f>hidden1!A207</f>
        <v>148</v>
      </c>
      <c r="E254" s="45" t="s">
        <v>240</v>
      </c>
      <c r="F254" s="15">
        <f>hidden1!C207</f>
        <v>67</v>
      </c>
      <c r="G254" s="15">
        <f>hidden1!D207</f>
        <v>67</v>
      </c>
    </row>
    <row r="255" spans="1:7" ht="99" customHeight="1" x14ac:dyDescent="0.25">
      <c r="A255" s="114" t="s">
        <v>544</v>
      </c>
      <c r="B255" s="45" t="s">
        <v>545</v>
      </c>
      <c r="C255" s="45">
        <v>2334</v>
      </c>
      <c r="D255" s="15">
        <f>hidden1!A208</f>
        <v>33</v>
      </c>
      <c r="E255" s="45" t="s">
        <v>240</v>
      </c>
      <c r="F255" s="15">
        <f>hidden1!C208</f>
        <v>4</v>
      </c>
      <c r="G255" s="15">
        <f>hidden1!D208</f>
        <v>4</v>
      </c>
    </row>
    <row r="256" spans="1:7" ht="96.6" customHeight="1" x14ac:dyDescent="0.25">
      <c r="A256" s="114" t="s">
        <v>546</v>
      </c>
      <c r="B256" s="45" t="s">
        <v>547</v>
      </c>
      <c r="C256" s="45">
        <v>2335</v>
      </c>
      <c r="D256" s="15">
        <f>hidden1!A209</f>
        <v>0</v>
      </c>
      <c r="E256" s="45" t="s">
        <v>240</v>
      </c>
      <c r="F256" s="15">
        <f>hidden1!C209</f>
        <v>0</v>
      </c>
      <c r="G256" s="15">
        <f>hidden1!D209</f>
        <v>0</v>
      </c>
    </row>
    <row r="257" spans="1:7" ht="95.45" customHeight="1" x14ac:dyDescent="0.25">
      <c r="A257" s="114" t="s">
        <v>548</v>
      </c>
      <c r="B257" s="45" t="s">
        <v>159</v>
      </c>
      <c r="C257" s="45">
        <v>2336</v>
      </c>
      <c r="D257" s="15">
        <f>hidden1!A210</f>
        <v>251</v>
      </c>
      <c r="E257" s="45" t="s">
        <v>240</v>
      </c>
      <c r="F257" s="15">
        <f>hidden1!C210</f>
        <v>287</v>
      </c>
      <c r="G257" s="15">
        <f>hidden1!D210</f>
        <v>287</v>
      </c>
    </row>
    <row r="258" spans="1:7" ht="48" customHeight="1" x14ac:dyDescent="0.2">
      <c r="A258" s="112" t="s">
        <v>718</v>
      </c>
      <c r="B258" s="45" t="s">
        <v>187</v>
      </c>
      <c r="C258" s="45">
        <v>2340</v>
      </c>
      <c r="D258" s="45" t="s">
        <v>240</v>
      </c>
      <c r="E258" s="45" t="s">
        <v>240</v>
      </c>
      <c r="F258" s="15">
        <f>hidden1!C211</f>
        <v>0</v>
      </c>
      <c r="G258" s="15">
        <f>hidden1!D211</f>
        <v>0</v>
      </c>
    </row>
    <row r="259" spans="1:7" ht="19.149999999999999" customHeight="1" x14ac:dyDescent="0.2">
      <c r="A259" s="105" t="s">
        <v>244</v>
      </c>
      <c r="B259" s="45"/>
      <c r="C259" s="45"/>
      <c r="D259" s="45"/>
      <c r="E259" s="45"/>
      <c r="F259" s="45"/>
      <c r="G259" s="45"/>
    </row>
    <row r="260" spans="1:7" ht="63.6" customHeight="1" x14ac:dyDescent="0.25">
      <c r="A260" s="114" t="s">
        <v>549</v>
      </c>
      <c r="B260" s="45" t="s">
        <v>160</v>
      </c>
      <c r="C260" s="45">
        <v>2342</v>
      </c>
      <c r="D260" s="45" t="s">
        <v>240</v>
      </c>
      <c r="E260" s="45" t="s">
        <v>240</v>
      </c>
      <c r="F260" s="15">
        <f>hidden1!C212</f>
        <v>0</v>
      </c>
      <c r="G260" s="15">
        <f>hidden1!D212</f>
        <v>0</v>
      </c>
    </row>
    <row r="261" spans="1:7" ht="48.6" customHeight="1" x14ac:dyDescent="0.25">
      <c r="A261" s="114" t="s">
        <v>550</v>
      </c>
      <c r="B261" s="45" t="s">
        <v>161</v>
      </c>
      <c r="C261" s="45">
        <v>2343</v>
      </c>
      <c r="D261" s="45" t="s">
        <v>240</v>
      </c>
      <c r="E261" s="45" t="s">
        <v>240</v>
      </c>
      <c r="F261" s="15">
        <f>hidden1!C213</f>
        <v>0</v>
      </c>
      <c r="G261" s="15">
        <f>hidden1!D213</f>
        <v>0</v>
      </c>
    </row>
    <row r="262" spans="1:7" ht="63.6" customHeight="1" x14ac:dyDescent="0.25">
      <c r="A262" s="114" t="s">
        <v>551</v>
      </c>
      <c r="B262" s="45" t="s">
        <v>552</v>
      </c>
      <c r="C262" s="45">
        <v>2344</v>
      </c>
      <c r="D262" s="45" t="s">
        <v>240</v>
      </c>
      <c r="E262" s="45" t="s">
        <v>240</v>
      </c>
      <c r="F262" s="15">
        <f>hidden1!C214</f>
        <v>0</v>
      </c>
      <c r="G262" s="15">
        <f>hidden1!D214</f>
        <v>0</v>
      </c>
    </row>
    <row r="263" spans="1:7" ht="49.9" customHeight="1" x14ac:dyDescent="0.25">
      <c r="A263" s="114" t="s">
        <v>553</v>
      </c>
      <c r="B263" s="45" t="s">
        <v>554</v>
      </c>
      <c r="C263" s="45">
        <v>2345</v>
      </c>
      <c r="D263" s="45" t="s">
        <v>240</v>
      </c>
      <c r="E263" s="45" t="s">
        <v>240</v>
      </c>
      <c r="F263" s="15">
        <f>hidden1!C215</f>
        <v>0</v>
      </c>
      <c r="G263" s="15">
        <f>hidden1!D215</f>
        <v>0</v>
      </c>
    </row>
    <row r="264" spans="1:7" ht="50.45" customHeight="1" x14ac:dyDescent="0.25">
      <c r="A264" s="114" t="s">
        <v>555</v>
      </c>
      <c r="B264" s="45" t="s">
        <v>162</v>
      </c>
      <c r="C264" s="45">
        <v>2346</v>
      </c>
      <c r="D264" s="45" t="s">
        <v>240</v>
      </c>
      <c r="E264" s="45" t="s">
        <v>240</v>
      </c>
      <c r="F264" s="15">
        <f>hidden1!C216</f>
        <v>0</v>
      </c>
      <c r="G264" s="15">
        <f>hidden1!D216</f>
        <v>0</v>
      </c>
    </row>
    <row r="265" spans="1:7" ht="35.25" customHeight="1" x14ac:dyDescent="0.2">
      <c r="A265" s="132" t="s">
        <v>717</v>
      </c>
      <c r="B265" s="45" t="s">
        <v>188</v>
      </c>
      <c r="C265" s="45">
        <v>2350</v>
      </c>
      <c r="D265" s="15">
        <f>hidden1!A217</f>
        <v>2543</v>
      </c>
      <c r="E265" s="45" t="s">
        <v>240</v>
      </c>
      <c r="F265" s="15">
        <f>hidden1!C217</f>
        <v>626</v>
      </c>
      <c r="G265" s="15">
        <f>hidden1!D217</f>
        <v>402</v>
      </c>
    </row>
    <row r="266" spans="1:7" ht="14.45" customHeight="1" x14ac:dyDescent="0.2">
      <c r="A266" s="105" t="s">
        <v>239</v>
      </c>
      <c r="B266" s="45"/>
      <c r="C266" s="45"/>
      <c r="D266" s="45"/>
      <c r="E266" s="45"/>
      <c r="F266" s="45"/>
      <c r="G266" s="45"/>
    </row>
    <row r="267" spans="1:7" ht="64.150000000000006" customHeight="1" x14ac:dyDescent="0.25">
      <c r="A267" s="114" t="s">
        <v>556</v>
      </c>
      <c r="B267" s="45" t="s">
        <v>163</v>
      </c>
      <c r="C267" s="45">
        <v>2352</v>
      </c>
      <c r="D267" s="15">
        <f>hidden1!A218</f>
        <v>1495</v>
      </c>
      <c r="E267" s="45" t="s">
        <v>240</v>
      </c>
      <c r="F267" s="15">
        <f>hidden1!C218</f>
        <v>224</v>
      </c>
      <c r="G267" s="15">
        <f>hidden1!D218</f>
        <v>0</v>
      </c>
    </row>
    <row r="268" spans="1:7" ht="36" customHeight="1" x14ac:dyDescent="0.25">
      <c r="A268" s="114" t="s">
        <v>557</v>
      </c>
      <c r="B268" s="45" t="s">
        <v>164</v>
      </c>
      <c r="C268" s="45">
        <v>2354</v>
      </c>
      <c r="D268" s="15">
        <f>hidden1!A219</f>
        <v>447</v>
      </c>
      <c r="E268" s="45" t="s">
        <v>240</v>
      </c>
      <c r="F268" s="15">
        <f>hidden1!C219</f>
        <v>-217</v>
      </c>
      <c r="G268" s="15">
        <f>hidden1!D219</f>
        <v>-217</v>
      </c>
    </row>
    <row r="269" spans="1:7" ht="50.45" customHeight="1" x14ac:dyDescent="0.25">
      <c r="A269" s="114" t="s">
        <v>558</v>
      </c>
      <c r="B269" s="45" t="s">
        <v>559</v>
      </c>
      <c r="C269" s="45">
        <v>2355</v>
      </c>
      <c r="D269" s="15">
        <f>hidden1!A220</f>
        <v>-8</v>
      </c>
      <c r="E269" s="45" t="s">
        <v>240</v>
      </c>
      <c r="F269" s="15">
        <f>hidden1!C220</f>
        <v>0</v>
      </c>
      <c r="G269" s="15">
        <f>hidden1!D220</f>
        <v>0</v>
      </c>
    </row>
    <row r="270" spans="1:7" ht="35.450000000000003" customHeight="1" x14ac:dyDescent="0.25">
      <c r="A270" s="114" t="s">
        <v>560</v>
      </c>
      <c r="B270" s="45" t="s">
        <v>561</v>
      </c>
      <c r="C270" s="45">
        <v>2356</v>
      </c>
      <c r="D270" s="15">
        <f>hidden1!A221</f>
        <v>0</v>
      </c>
      <c r="E270" s="45" t="s">
        <v>240</v>
      </c>
      <c r="F270" s="15">
        <f>hidden1!C221</f>
        <v>0</v>
      </c>
      <c r="G270" s="15">
        <f>hidden1!D221</f>
        <v>0</v>
      </c>
    </row>
    <row r="271" spans="1:7" ht="32.450000000000003" customHeight="1" x14ac:dyDescent="0.25">
      <c r="A271" s="114" t="s">
        <v>562</v>
      </c>
      <c r="B271" s="45" t="s">
        <v>165</v>
      </c>
      <c r="C271" s="45">
        <v>2357</v>
      </c>
      <c r="D271" s="15">
        <f>hidden1!A222</f>
        <v>609</v>
      </c>
      <c r="E271" s="45" t="s">
        <v>240</v>
      </c>
      <c r="F271" s="15">
        <f>hidden1!C222</f>
        <v>619</v>
      </c>
      <c r="G271" s="15">
        <f>hidden1!D222</f>
        <v>619</v>
      </c>
    </row>
    <row r="272" spans="1:7" ht="79.900000000000006" customHeight="1" x14ac:dyDescent="0.25">
      <c r="A272" s="104" t="s">
        <v>563</v>
      </c>
      <c r="B272" s="45" t="s">
        <v>139</v>
      </c>
      <c r="C272" s="45">
        <v>2359</v>
      </c>
      <c r="D272" s="45" t="s">
        <v>240</v>
      </c>
      <c r="E272" s="15">
        <f>hidden1!B223</f>
        <v>3839</v>
      </c>
      <c r="F272" s="45" t="s">
        <v>240</v>
      </c>
      <c r="G272" s="45" t="s">
        <v>240</v>
      </c>
    </row>
    <row r="273" spans="1:7" ht="93" customHeight="1" x14ac:dyDescent="0.25">
      <c r="A273" s="104" t="s">
        <v>564</v>
      </c>
      <c r="B273" s="45" t="s">
        <v>565</v>
      </c>
      <c r="C273" s="45">
        <v>2362</v>
      </c>
      <c r="D273" s="15">
        <f>hidden1!A224</f>
        <v>0</v>
      </c>
      <c r="E273" s="45" t="s">
        <v>240</v>
      </c>
      <c r="F273" s="15">
        <f>hidden1!C224</f>
        <v>0</v>
      </c>
      <c r="G273" s="15">
        <f>hidden1!D224</f>
        <v>0</v>
      </c>
    </row>
    <row r="274" spans="1:7" ht="95.45" customHeight="1" x14ac:dyDescent="0.25">
      <c r="A274" s="104" t="s">
        <v>566</v>
      </c>
      <c r="B274" s="45" t="s">
        <v>567</v>
      </c>
      <c r="C274" s="45">
        <v>2363</v>
      </c>
      <c r="D274" s="15">
        <f>hidden1!A225</f>
        <v>0</v>
      </c>
      <c r="E274" s="45" t="s">
        <v>240</v>
      </c>
      <c r="F274" s="15">
        <f>hidden1!C225</f>
        <v>0</v>
      </c>
      <c r="G274" s="15">
        <f>hidden1!D225</f>
        <v>0</v>
      </c>
    </row>
    <row r="275" spans="1:7" ht="51.6" customHeight="1" x14ac:dyDescent="0.25">
      <c r="A275" s="104" t="s">
        <v>568</v>
      </c>
      <c r="B275" s="45" t="s">
        <v>569</v>
      </c>
      <c r="C275" s="45">
        <v>2364</v>
      </c>
      <c r="D275" s="15">
        <f>hidden1!A226</f>
        <v>0</v>
      </c>
      <c r="E275" s="45" t="s">
        <v>240</v>
      </c>
      <c r="F275" s="15">
        <f>hidden1!C226</f>
        <v>0</v>
      </c>
      <c r="G275" s="15">
        <f>hidden1!D226</f>
        <v>0</v>
      </c>
    </row>
    <row r="276" spans="1:7" ht="64.900000000000006" customHeight="1" x14ac:dyDescent="0.25">
      <c r="A276" s="104" t="s">
        <v>570</v>
      </c>
      <c r="B276" s="45" t="s">
        <v>571</v>
      </c>
      <c r="C276" s="45">
        <v>2365</v>
      </c>
      <c r="D276" s="15">
        <f>hidden1!A227</f>
        <v>0</v>
      </c>
      <c r="E276" s="45" t="s">
        <v>240</v>
      </c>
      <c r="F276" s="15">
        <f>hidden1!C227</f>
        <v>0</v>
      </c>
      <c r="G276" s="15">
        <f>hidden1!D227</f>
        <v>0</v>
      </c>
    </row>
    <row r="277" spans="1:7" ht="68.45" customHeight="1" x14ac:dyDescent="0.2">
      <c r="A277" s="107" t="s">
        <v>719</v>
      </c>
      <c r="B277" s="45"/>
      <c r="C277" s="45">
        <v>2370</v>
      </c>
      <c r="D277" s="15">
        <f>hidden1!A228</f>
        <v>39210733</v>
      </c>
      <c r="E277" s="15">
        <f>hidden1!B228</f>
        <v>34346273</v>
      </c>
      <c r="F277" s="15">
        <f>hidden1!C228</f>
        <v>806949</v>
      </c>
      <c r="G277" s="15">
        <f>hidden1!D228</f>
        <v>281395</v>
      </c>
    </row>
    <row r="278" spans="1:7" ht="48.6" customHeight="1" x14ac:dyDescent="0.2">
      <c r="A278" s="106" t="s">
        <v>629</v>
      </c>
      <c r="B278" s="45"/>
      <c r="C278" s="45">
        <v>2375</v>
      </c>
      <c r="D278" s="45" t="s">
        <v>240</v>
      </c>
      <c r="E278" s="15">
        <f>hidden1!B229</f>
        <v>10139</v>
      </c>
      <c r="F278" s="45" t="s">
        <v>240</v>
      </c>
      <c r="G278" s="45" t="s">
        <v>240</v>
      </c>
    </row>
    <row r="279" spans="1:7" ht="15.75" x14ac:dyDescent="0.2">
      <c r="A279" s="105" t="s">
        <v>239</v>
      </c>
      <c r="B279" s="45"/>
      <c r="C279" s="45"/>
      <c r="D279" s="45"/>
      <c r="E279" s="45"/>
      <c r="F279" s="45"/>
      <c r="G279" s="45"/>
    </row>
    <row r="280" spans="1:7" ht="63" x14ac:dyDescent="0.2">
      <c r="A280" s="112" t="s">
        <v>169</v>
      </c>
      <c r="B280" s="45" t="s">
        <v>170</v>
      </c>
      <c r="C280" s="45">
        <v>2376</v>
      </c>
      <c r="D280" s="45" t="s">
        <v>240</v>
      </c>
      <c r="E280" s="15">
        <f>hidden1!B230</f>
        <v>2</v>
      </c>
      <c r="F280" s="45" t="s">
        <v>240</v>
      </c>
      <c r="G280" s="45" t="s">
        <v>240</v>
      </c>
    </row>
    <row r="281" spans="1:7" ht="96" customHeight="1" x14ac:dyDescent="0.2">
      <c r="A281" s="112" t="s">
        <v>310</v>
      </c>
      <c r="B281" s="45" t="s">
        <v>311</v>
      </c>
      <c r="C281" s="45">
        <v>2377</v>
      </c>
      <c r="D281" s="45" t="s">
        <v>240</v>
      </c>
      <c r="E281" s="15">
        <f>hidden1!B231</f>
        <v>10137</v>
      </c>
      <c r="F281" s="45" t="s">
        <v>240</v>
      </c>
      <c r="G281" s="45" t="s">
        <v>240</v>
      </c>
    </row>
    <row r="282" spans="1:7" ht="66" customHeight="1" x14ac:dyDescent="0.2">
      <c r="A282" s="112" t="s">
        <v>572</v>
      </c>
      <c r="B282" s="45" t="s">
        <v>312</v>
      </c>
      <c r="C282" s="45">
        <v>2378</v>
      </c>
      <c r="D282" s="45" t="s">
        <v>240</v>
      </c>
      <c r="E282" s="15">
        <f>hidden1!B232</f>
        <v>0</v>
      </c>
      <c r="F282" s="45" t="s">
        <v>240</v>
      </c>
      <c r="G282" s="45" t="s">
        <v>240</v>
      </c>
    </row>
    <row r="283" spans="1:7" ht="38.450000000000003" customHeight="1" x14ac:dyDescent="0.2">
      <c r="A283" s="106" t="s">
        <v>630</v>
      </c>
      <c r="B283" s="45"/>
      <c r="C283" s="45">
        <v>2380</v>
      </c>
      <c r="D283" s="15">
        <f>hidden1!A233</f>
        <v>800801</v>
      </c>
      <c r="E283" s="15">
        <f>hidden1!B233</f>
        <v>354610</v>
      </c>
      <c r="F283" s="15">
        <f>hidden1!C233</f>
        <v>404648</v>
      </c>
      <c r="G283" s="15">
        <f>hidden1!D233</f>
        <v>100</v>
      </c>
    </row>
    <row r="284" spans="1:7" ht="15.75" x14ac:dyDescent="0.2">
      <c r="A284" s="105" t="s">
        <v>239</v>
      </c>
      <c r="B284" s="45"/>
      <c r="C284" s="45"/>
      <c r="D284" s="45"/>
      <c r="E284" s="45"/>
      <c r="F284" s="45"/>
      <c r="G284" s="45"/>
    </row>
    <row r="285" spans="1:7" ht="47.25" x14ac:dyDescent="0.25">
      <c r="A285" s="103" t="s">
        <v>573</v>
      </c>
      <c r="B285" s="45" t="s">
        <v>140</v>
      </c>
      <c r="C285" s="45">
        <v>2390</v>
      </c>
      <c r="D285" s="15">
        <f>hidden1!A234</f>
        <v>715819</v>
      </c>
      <c r="E285" s="15">
        <f>hidden1!B234</f>
        <v>269762</v>
      </c>
      <c r="F285" s="15">
        <f>hidden1!C234</f>
        <v>404648</v>
      </c>
      <c r="G285" s="15">
        <f>hidden1!D234</f>
        <v>100</v>
      </c>
    </row>
    <row r="286" spans="1:7" ht="126.6" customHeight="1" x14ac:dyDescent="0.25">
      <c r="A286" s="103" t="s">
        <v>574</v>
      </c>
      <c r="B286" s="45" t="s">
        <v>141</v>
      </c>
      <c r="C286" s="45">
        <v>2400</v>
      </c>
      <c r="D286" s="15">
        <f>hidden1!A235</f>
        <v>84982</v>
      </c>
      <c r="E286" s="15">
        <f>hidden1!B235</f>
        <v>84848</v>
      </c>
      <c r="F286" s="45" t="s">
        <v>240</v>
      </c>
      <c r="G286" s="45" t="s">
        <v>240</v>
      </c>
    </row>
    <row r="287" spans="1:7" ht="18" customHeight="1" x14ac:dyDescent="0.25">
      <c r="A287" s="104" t="s">
        <v>720</v>
      </c>
      <c r="B287" s="45" t="s">
        <v>298</v>
      </c>
      <c r="C287" s="45">
        <v>2405</v>
      </c>
      <c r="D287" s="15">
        <f>hidden1!A236</f>
        <v>37498214</v>
      </c>
      <c r="E287" s="15">
        <f>hidden1!B236</f>
        <v>32923857</v>
      </c>
      <c r="F287" s="45" t="s">
        <v>240</v>
      </c>
      <c r="G287" s="45" t="s">
        <v>240</v>
      </c>
    </row>
    <row r="288" spans="1:7" ht="52.15" customHeight="1" x14ac:dyDescent="0.2">
      <c r="A288" s="131" t="s">
        <v>721</v>
      </c>
      <c r="B288" s="45"/>
      <c r="C288" s="45">
        <v>2410</v>
      </c>
      <c r="D288" s="45" t="s">
        <v>240</v>
      </c>
      <c r="E288" s="15">
        <f>hidden1!B237</f>
        <v>528152</v>
      </c>
      <c r="F288" s="45" t="s">
        <v>240</v>
      </c>
      <c r="G288" s="45" t="s">
        <v>240</v>
      </c>
    </row>
    <row r="289" spans="1:7" ht="15.75" x14ac:dyDescent="0.2">
      <c r="A289" s="105" t="s">
        <v>239</v>
      </c>
      <c r="B289" s="45"/>
      <c r="C289" s="45"/>
      <c r="D289" s="45"/>
      <c r="E289" s="45"/>
      <c r="F289" s="45"/>
      <c r="G289" s="45"/>
    </row>
    <row r="290" spans="1:7" ht="47.25" x14ac:dyDescent="0.25">
      <c r="A290" s="103" t="s">
        <v>575</v>
      </c>
      <c r="B290" s="45" t="s">
        <v>576</v>
      </c>
      <c r="C290" s="45">
        <v>2415</v>
      </c>
      <c r="D290" s="45" t="s">
        <v>240</v>
      </c>
      <c r="E290" s="15">
        <f>hidden1!B238</f>
        <v>5504</v>
      </c>
      <c r="F290" s="45" t="s">
        <v>240</v>
      </c>
      <c r="G290" s="45" t="s">
        <v>240</v>
      </c>
    </row>
    <row r="291" spans="1:7" ht="78.75" x14ac:dyDescent="0.25">
      <c r="A291" s="103" t="s">
        <v>577</v>
      </c>
      <c r="B291" s="45" t="s">
        <v>578</v>
      </c>
      <c r="C291" s="45">
        <v>2420</v>
      </c>
      <c r="D291" s="45" t="s">
        <v>240</v>
      </c>
      <c r="E291" s="15">
        <f>hidden1!B239</f>
        <v>470957</v>
      </c>
      <c r="F291" s="45" t="s">
        <v>240</v>
      </c>
      <c r="G291" s="45" t="s">
        <v>240</v>
      </c>
    </row>
    <row r="292" spans="1:7" ht="38.450000000000003" customHeight="1" x14ac:dyDescent="0.25">
      <c r="A292" s="103" t="s">
        <v>579</v>
      </c>
      <c r="B292" s="45" t="s">
        <v>580</v>
      </c>
      <c r="C292" s="45">
        <v>2425</v>
      </c>
      <c r="D292" s="45" t="s">
        <v>240</v>
      </c>
      <c r="E292" s="15">
        <f>hidden1!B240</f>
        <v>441</v>
      </c>
      <c r="F292" s="45" t="s">
        <v>240</v>
      </c>
      <c r="G292" s="45" t="s">
        <v>240</v>
      </c>
    </row>
    <row r="293" spans="1:7" ht="33.6" customHeight="1" x14ac:dyDescent="0.25">
      <c r="A293" s="103" t="s">
        <v>581</v>
      </c>
      <c r="B293" s="45" t="s">
        <v>166</v>
      </c>
      <c r="C293" s="45">
        <v>2430</v>
      </c>
      <c r="D293" s="45" t="s">
        <v>240</v>
      </c>
      <c r="E293" s="15">
        <f>hidden1!B241</f>
        <v>3434</v>
      </c>
      <c r="F293" s="45" t="s">
        <v>240</v>
      </c>
      <c r="G293" s="45" t="s">
        <v>240</v>
      </c>
    </row>
    <row r="294" spans="1:7" ht="64.150000000000006" customHeight="1" x14ac:dyDescent="0.25">
      <c r="A294" s="103" t="s">
        <v>664</v>
      </c>
      <c r="B294" s="94" t="s">
        <v>663</v>
      </c>
      <c r="C294" s="94">
        <v>2433</v>
      </c>
      <c r="D294" s="116" t="s">
        <v>240</v>
      </c>
      <c r="E294" s="15">
        <f>hidden1!B242</f>
        <v>140</v>
      </c>
      <c r="F294" s="116" t="s">
        <v>240</v>
      </c>
      <c r="G294" s="116" t="s">
        <v>240</v>
      </c>
    </row>
    <row r="295" spans="1:7" ht="34.9" customHeight="1" x14ac:dyDescent="0.25">
      <c r="A295" s="103" t="s">
        <v>171</v>
      </c>
      <c r="B295" s="45" t="s">
        <v>172</v>
      </c>
      <c r="C295" s="45">
        <v>2435</v>
      </c>
      <c r="D295" s="45" t="s">
        <v>240</v>
      </c>
      <c r="E295" s="15">
        <f>hidden1!B243</f>
        <v>47676</v>
      </c>
      <c r="F295" s="45" t="s">
        <v>240</v>
      </c>
      <c r="G295" s="45" t="s">
        <v>240</v>
      </c>
    </row>
    <row r="296" spans="1:7" ht="56.45" customHeight="1" x14ac:dyDescent="0.2">
      <c r="A296" s="106" t="s">
        <v>722</v>
      </c>
      <c r="B296" s="45"/>
      <c r="C296" s="45">
        <v>2440</v>
      </c>
      <c r="D296" s="45" t="s">
        <v>240</v>
      </c>
      <c r="E296" s="15">
        <f>hidden1!B244</f>
        <v>544</v>
      </c>
      <c r="F296" s="45" t="s">
        <v>240</v>
      </c>
      <c r="G296" s="45" t="s">
        <v>240</v>
      </c>
    </row>
    <row r="297" spans="1:7" ht="95.45" customHeight="1" x14ac:dyDescent="0.25">
      <c r="A297" s="103" t="s">
        <v>582</v>
      </c>
      <c r="B297" s="45" t="s">
        <v>313</v>
      </c>
      <c r="C297" s="45">
        <v>2445</v>
      </c>
      <c r="D297" s="45" t="s">
        <v>240</v>
      </c>
      <c r="E297" s="15">
        <f>hidden1!B245</f>
        <v>496</v>
      </c>
      <c r="F297" s="45" t="s">
        <v>240</v>
      </c>
      <c r="G297" s="45" t="s">
        <v>240</v>
      </c>
    </row>
    <row r="298" spans="1:7" ht="96" customHeight="1" x14ac:dyDescent="0.25">
      <c r="A298" s="103" t="s">
        <v>314</v>
      </c>
      <c r="B298" s="45" t="s">
        <v>315</v>
      </c>
      <c r="C298" s="45">
        <v>2446</v>
      </c>
      <c r="D298" s="45" t="s">
        <v>240</v>
      </c>
      <c r="E298" s="15">
        <f>hidden1!B246</f>
        <v>48</v>
      </c>
      <c r="F298" s="45" t="s">
        <v>240</v>
      </c>
      <c r="G298" s="45" t="s">
        <v>240</v>
      </c>
    </row>
    <row r="299" spans="1:7" ht="51" customHeight="1" x14ac:dyDescent="0.2">
      <c r="A299" s="131" t="s">
        <v>655</v>
      </c>
      <c r="B299" s="45"/>
      <c r="C299" s="45">
        <v>2470</v>
      </c>
      <c r="D299" s="15">
        <f>hidden1!A247</f>
        <v>911718</v>
      </c>
      <c r="E299" s="15">
        <f>hidden1!B247</f>
        <v>469013</v>
      </c>
      <c r="F299" s="15">
        <f>hidden1!C247</f>
        <v>402301</v>
      </c>
      <c r="G299" s="15">
        <f>hidden1!D247</f>
        <v>281295</v>
      </c>
    </row>
    <row r="300" spans="1:7" ht="15.75" x14ac:dyDescent="0.2">
      <c r="A300" s="105" t="s">
        <v>244</v>
      </c>
      <c r="B300" s="45"/>
      <c r="C300" s="45"/>
      <c r="D300" s="45"/>
      <c r="E300" s="45"/>
      <c r="F300" s="45"/>
      <c r="G300" s="45"/>
    </row>
    <row r="301" spans="1:7" ht="50.45" customHeight="1" x14ac:dyDescent="0.2">
      <c r="A301" s="132" t="s">
        <v>669</v>
      </c>
      <c r="B301" s="45" t="s">
        <v>583</v>
      </c>
      <c r="C301" s="45">
        <v>2480</v>
      </c>
      <c r="D301" s="15">
        <f>hidden1!A248</f>
        <v>504423</v>
      </c>
      <c r="E301" s="15">
        <f>hidden1!B248</f>
        <v>191618</v>
      </c>
      <c r="F301" s="15">
        <f>hidden1!C248</f>
        <v>184371</v>
      </c>
      <c r="G301" s="15">
        <f>hidden1!D248</f>
        <v>126161</v>
      </c>
    </row>
    <row r="302" spans="1:7" ht="15.75" x14ac:dyDescent="0.2">
      <c r="A302" s="105" t="s">
        <v>239</v>
      </c>
      <c r="B302" s="45"/>
      <c r="C302" s="45"/>
      <c r="D302" s="45"/>
      <c r="E302" s="45"/>
      <c r="F302" s="45"/>
      <c r="G302" s="45"/>
    </row>
    <row r="303" spans="1:7" ht="103.15" customHeight="1" x14ac:dyDescent="0.2">
      <c r="A303" s="133" t="s">
        <v>616</v>
      </c>
      <c r="B303" s="45" t="s">
        <v>142</v>
      </c>
      <c r="C303" s="45">
        <v>2485</v>
      </c>
      <c r="D303" s="15">
        <f>hidden1!A249</f>
        <v>463005</v>
      </c>
      <c r="E303" s="15">
        <f>hidden1!B249</f>
        <v>161307</v>
      </c>
      <c r="F303" s="15">
        <f>hidden1!C249</f>
        <v>161307</v>
      </c>
      <c r="G303" s="15">
        <f>hidden1!D249</f>
        <v>108828</v>
      </c>
    </row>
    <row r="304" spans="1:7" ht="63" x14ac:dyDescent="0.2">
      <c r="A304" s="133" t="s">
        <v>584</v>
      </c>
      <c r="B304" s="45" t="s">
        <v>143</v>
      </c>
      <c r="C304" s="45">
        <v>2490</v>
      </c>
      <c r="D304" s="15">
        <f>hidden1!A250</f>
        <v>1160</v>
      </c>
      <c r="E304" s="45" t="s">
        <v>240</v>
      </c>
      <c r="F304" s="15">
        <f>hidden1!C250</f>
        <v>686</v>
      </c>
      <c r="G304" s="15">
        <f>hidden1!D250</f>
        <v>0</v>
      </c>
    </row>
    <row r="305" spans="1:7" ht="79.900000000000006" customHeight="1" x14ac:dyDescent="0.2">
      <c r="A305" s="133" t="s">
        <v>585</v>
      </c>
      <c r="B305" s="45" t="s">
        <v>144</v>
      </c>
      <c r="C305" s="45">
        <v>2495</v>
      </c>
      <c r="D305" s="15">
        <f>hidden1!A251</f>
        <v>35628</v>
      </c>
      <c r="E305" s="15">
        <f>hidden1!B251</f>
        <v>22378</v>
      </c>
      <c r="F305" s="15">
        <f>hidden1!C251</f>
        <v>22378</v>
      </c>
      <c r="G305" s="15">
        <f>hidden1!D251</f>
        <v>17333</v>
      </c>
    </row>
    <row r="306" spans="1:7" ht="145.15" customHeight="1" x14ac:dyDescent="0.25">
      <c r="A306" s="114" t="s">
        <v>586</v>
      </c>
      <c r="B306" s="45" t="s">
        <v>299</v>
      </c>
      <c r="C306" s="45">
        <v>2500</v>
      </c>
      <c r="D306" s="15">
        <f>hidden1!A252</f>
        <v>4681</v>
      </c>
      <c r="E306" s="15">
        <f>hidden1!B252</f>
        <v>8337</v>
      </c>
      <c r="F306" s="45" t="s">
        <v>240</v>
      </c>
      <c r="G306" s="45" t="s">
        <v>240</v>
      </c>
    </row>
    <row r="307" spans="1:7" ht="64.900000000000006" customHeight="1" x14ac:dyDescent="0.2">
      <c r="A307" s="132" t="s">
        <v>671</v>
      </c>
      <c r="B307" s="94" t="s">
        <v>670</v>
      </c>
      <c r="C307" s="94">
        <v>2501</v>
      </c>
      <c r="D307" s="15">
        <f>hidden1!A253</f>
        <v>-51</v>
      </c>
      <c r="E307" s="15">
        <f>hidden1!B253</f>
        <v>-404</v>
      </c>
      <c r="F307" s="45" t="s">
        <v>240</v>
      </c>
      <c r="G307" s="45" t="s">
        <v>240</v>
      </c>
    </row>
    <row r="308" spans="1:7" ht="82.9" customHeight="1" x14ac:dyDescent="0.2">
      <c r="A308" s="132" t="s">
        <v>587</v>
      </c>
      <c r="B308" s="45" t="s">
        <v>588</v>
      </c>
      <c r="C308" s="45">
        <v>2510</v>
      </c>
      <c r="D308" s="15">
        <f>hidden1!A254</f>
        <v>239709</v>
      </c>
      <c r="E308" s="45" t="s">
        <v>240</v>
      </c>
      <c r="F308" s="15">
        <f>hidden1!C254</f>
        <v>187172</v>
      </c>
      <c r="G308" s="15">
        <f>hidden1!D254</f>
        <v>138558</v>
      </c>
    </row>
    <row r="309" spans="1:7" ht="63.6" customHeight="1" x14ac:dyDescent="0.25">
      <c r="A309" s="103" t="s">
        <v>173</v>
      </c>
      <c r="B309" s="45" t="s">
        <v>174</v>
      </c>
      <c r="C309" s="45">
        <v>2515</v>
      </c>
      <c r="D309" s="45" t="s">
        <v>240</v>
      </c>
      <c r="E309" s="15">
        <f>hidden1!B255</f>
        <v>37899</v>
      </c>
      <c r="F309" s="45" t="s">
        <v>240</v>
      </c>
      <c r="G309" s="45" t="s">
        <v>240</v>
      </c>
    </row>
    <row r="310" spans="1:7" ht="64.900000000000006" customHeight="1" x14ac:dyDescent="0.25">
      <c r="A310" s="103" t="s">
        <v>589</v>
      </c>
      <c r="B310" s="45" t="s">
        <v>175</v>
      </c>
      <c r="C310" s="45">
        <v>2516</v>
      </c>
      <c r="D310" s="45" t="s">
        <v>240</v>
      </c>
      <c r="E310" s="15">
        <f>hidden1!B256</f>
        <v>758</v>
      </c>
      <c r="F310" s="45" t="s">
        <v>240</v>
      </c>
      <c r="G310" s="45" t="s">
        <v>240</v>
      </c>
    </row>
    <row r="311" spans="1:7" ht="15.75" x14ac:dyDescent="0.25">
      <c r="A311" s="113" t="s">
        <v>244</v>
      </c>
      <c r="B311" s="45"/>
      <c r="C311" s="45"/>
      <c r="D311" s="45"/>
      <c r="E311" s="45"/>
      <c r="F311" s="45"/>
      <c r="G311" s="45"/>
    </row>
    <row r="312" spans="1:7" ht="99.6" customHeight="1" x14ac:dyDescent="0.25">
      <c r="A312" s="114" t="s">
        <v>276</v>
      </c>
      <c r="B312" s="45" t="s">
        <v>277</v>
      </c>
      <c r="C312" s="45">
        <v>2517</v>
      </c>
      <c r="D312" s="45" t="s">
        <v>240</v>
      </c>
      <c r="E312" s="15">
        <f>hidden1!B257</f>
        <v>702</v>
      </c>
      <c r="F312" s="45" t="s">
        <v>240</v>
      </c>
      <c r="G312" s="45" t="s">
        <v>240</v>
      </c>
    </row>
    <row r="313" spans="1:7" ht="67.900000000000006" customHeight="1" x14ac:dyDescent="0.25">
      <c r="A313" s="114" t="s">
        <v>278</v>
      </c>
      <c r="B313" s="45" t="s">
        <v>279</v>
      </c>
      <c r="C313" s="45">
        <v>2518</v>
      </c>
      <c r="D313" s="45" t="s">
        <v>240</v>
      </c>
      <c r="E313" s="15">
        <f>hidden1!B258</f>
        <v>56</v>
      </c>
      <c r="F313" s="45" t="s">
        <v>240</v>
      </c>
      <c r="G313" s="45" t="s">
        <v>240</v>
      </c>
    </row>
    <row r="314" spans="1:7" ht="79.900000000000006" customHeight="1" x14ac:dyDescent="0.2">
      <c r="A314" s="132" t="s">
        <v>656</v>
      </c>
      <c r="B314" s="45" t="s">
        <v>657</v>
      </c>
      <c r="C314" s="45">
        <v>2520</v>
      </c>
      <c r="D314" s="15">
        <f>hidden1!A259</f>
        <v>0</v>
      </c>
      <c r="E314" s="15" t="s">
        <v>240</v>
      </c>
      <c r="F314" s="15">
        <f>hidden1!C259</f>
        <v>20</v>
      </c>
      <c r="G314" s="15">
        <f>hidden1!D259</f>
        <v>20</v>
      </c>
    </row>
    <row r="315" spans="1:7" ht="75" customHeight="1" x14ac:dyDescent="0.2">
      <c r="A315" s="132" t="s">
        <v>659</v>
      </c>
      <c r="B315" s="45" t="s">
        <v>658</v>
      </c>
      <c r="C315" s="45">
        <v>2521</v>
      </c>
      <c r="D315" s="15">
        <f>hidden1!A260</f>
        <v>0</v>
      </c>
      <c r="E315" s="15" t="s">
        <v>240</v>
      </c>
      <c r="F315" s="15">
        <f>hidden1!C260</f>
        <v>0</v>
      </c>
      <c r="G315" s="15">
        <f>hidden1!D260</f>
        <v>0</v>
      </c>
    </row>
    <row r="316" spans="1:7" ht="79.150000000000006" customHeight="1" x14ac:dyDescent="0.2">
      <c r="A316" s="132" t="s">
        <v>590</v>
      </c>
      <c r="B316" s="45" t="s">
        <v>591</v>
      </c>
      <c r="C316" s="45">
        <v>2525</v>
      </c>
      <c r="D316" s="15">
        <f>hidden1!A261</f>
        <v>105692</v>
      </c>
      <c r="E316" s="15">
        <f>hidden1!B261</f>
        <v>89950</v>
      </c>
      <c r="F316" s="45" t="s">
        <v>240</v>
      </c>
      <c r="G316" s="45" t="s">
        <v>240</v>
      </c>
    </row>
    <row r="317" spans="1:7" ht="94.9" customHeight="1" x14ac:dyDescent="0.2">
      <c r="A317" s="132" t="s">
        <v>592</v>
      </c>
      <c r="B317" s="45" t="s">
        <v>343</v>
      </c>
      <c r="C317" s="45">
        <v>2526</v>
      </c>
      <c r="D317" s="45" t="s">
        <v>240</v>
      </c>
      <c r="E317" s="15">
        <f>hidden1!B262</f>
        <v>717</v>
      </c>
      <c r="F317" s="45" t="s">
        <v>240</v>
      </c>
      <c r="G317" s="45" t="s">
        <v>240</v>
      </c>
    </row>
    <row r="318" spans="1:7" ht="96.6" customHeight="1" x14ac:dyDescent="0.2">
      <c r="A318" s="132" t="s">
        <v>593</v>
      </c>
      <c r="B318" s="45" t="s">
        <v>215</v>
      </c>
      <c r="C318" s="45">
        <v>2528</v>
      </c>
      <c r="D318" s="15">
        <f>hidden1!A263</f>
        <v>14556</v>
      </c>
      <c r="E318" s="15">
        <f>hidden1!B263</f>
        <v>10905</v>
      </c>
      <c r="F318" s="45" t="s">
        <v>240</v>
      </c>
      <c r="G318" s="45" t="s">
        <v>240</v>
      </c>
    </row>
    <row r="319" spans="1:7" ht="94.15" customHeight="1" x14ac:dyDescent="0.2">
      <c r="A319" s="132" t="s">
        <v>594</v>
      </c>
      <c r="B319" s="45" t="s">
        <v>167</v>
      </c>
      <c r="C319" s="45">
        <v>2529</v>
      </c>
      <c r="D319" s="15">
        <f>hidden1!A264</f>
        <v>11721</v>
      </c>
      <c r="E319" s="45" t="s">
        <v>240</v>
      </c>
      <c r="F319" s="15">
        <f>hidden1!C264</f>
        <v>4110</v>
      </c>
      <c r="G319" s="15">
        <f>hidden1!D264</f>
        <v>3103</v>
      </c>
    </row>
    <row r="320" spans="1:7" ht="79.900000000000006" customHeight="1" x14ac:dyDescent="0.2">
      <c r="A320" s="132" t="s">
        <v>595</v>
      </c>
      <c r="B320" s="45" t="s">
        <v>300</v>
      </c>
      <c r="C320" s="45">
        <v>2530</v>
      </c>
      <c r="D320" s="15">
        <f>hidden1!A265</f>
        <v>333</v>
      </c>
      <c r="E320" s="15">
        <f>hidden1!B265</f>
        <v>894</v>
      </c>
      <c r="F320" s="45" t="s">
        <v>240</v>
      </c>
      <c r="G320" s="45" t="s">
        <v>240</v>
      </c>
    </row>
    <row r="321" spans="1:7" ht="97.9" customHeight="1" x14ac:dyDescent="0.2">
      <c r="A321" s="132" t="s">
        <v>344</v>
      </c>
      <c r="B321" s="45" t="s">
        <v>345</v>
      </c>
      <c r="C321" s="45">
        <v>2531</v>
      </c>
      <c r="D321" s="45" t="s">
        <v>240</v>
      </c>
      <c r="E321" s="15">
        <f>hidden1!B266</f>
        <v>20689</v>
      </c>
      <c r="F321" s="45" t="s">
        <v>240</v>
      </c>
      <c r="G321" s="45" t="s">
        <v>240</v>
      </c>
    </row>
    <row r="322" spans="1:7" ht="64.900000000000006" customHeight="1" x14ac:dyDescent="0.2">
      <c r="A322" s="132" t="s">
        <v>346</v>
      </c>
      <c r="B322" s="45" t="s">
        <v>347</v>
      </c>
      <c r="C322" s="45">
        <v>2532</v>
      </c>
      <c r="D322" s="45" t="s">
        <v>240</v>
      </c>
      <c r="E322" s="15">
        <f>hidden1!B267</f>
        <v>6440</v>
      </c>
      <c r="F322" s="45" t="s">
        <v>240</v>
      </c>
      <c r="G322" s="45" t="s">
        <v>240</v>
      </c>
    </row>
    <row r="323" spans="1:7" ht="34.9" customHeight="1" x14ac:dyDescent="0.2">
      <c r="A323" s="132" t="s">
        <v>596</v>
      </c>
      <c r="B323" s="45" t="s">
        <v>597</v>
      </c>
      <c r="C323" s="45">
        <v>2533</v>
      </c>
      <c r="D323" s="15">
        <f>hidden1!A268</f>
        <v>35284</v>
      </c>
      <c r="E323" s="15">
        <f>hidden1!B268</f>
        <v>109143</v>
      </c>
      <c r="F323" s="15">
        <f>hidden1!C268</f>
        <v>26628</v>
      </c>
      <c r="G323" s="15">
        <f>hidden1!D268</f>
        <v>13453</v>
      </c>
    </row>
    <row r="324" spans="1:7" ht="15.75" x14ac:dyDescent="0.2">
      <c r="A324" s="105" t="s">
        <v>239</v>
      </c>
      <c r="B324" s="45"/>
      <c r="C324" s="45"/>
      <c r="D324" s="45"/>
      <c r="E324" s="45"/>
      <c r="F324" s="45"/>
      <c r="G324" s="45"/>
    </row>
    <row r="325" spans="1:7" ht="53.45" customHeight="1" x14ac:dyDescent="0.2">
      <c r="A325" s="115" t="s">
        <v>598</v>
      </c>
      <c r="B325" s="45" t="s">
        <v>168</v>
      </c>
      <c r="C325" s="45">
        <v>2534</v>
      </c>
      <c r="D325" s="15">
        <f>hidden1!A269</f>
        <v>30221</v>
      </c>
      <c r="E325" s="15">
        <f>hidden1!B269</f>
        <v>109143</v>
      </c>
      <c r="F325" s="45" t="s">
        <v>648</v>
      </c>
      <c r="G325" s="45" t="s">
        <v>648</v>
      </c>
    </row>
    <row r="326" spans="1:7" ht="67.150000000000006" customHeight="1" x14ac:dyDescent="0.2">
      <c r="A326" s="115" t="s">
        <v>599</v>
      </c>
      <c r="B326" s="45" t="s">
        <v>600</v>
      </c>
      <c r="C326" s="45">
        <v>2535</v>
      </c>
      <c r="D326" s="15">
        <f>hidden1!A270</f>
        <v>2176</v>
      </c>
      <c r="E326" s="45" t="s">
        <v>240</v>
      </c>
      <c r="F326" s="15">
        <f>hidden1!C270</f>
        <v>13177</v>
      </c>
      <c r="G326" s="15">
        <f>hidden1!D270</f>
        <v>0</v>
      </c>
    </row>
    <row r="327" spans="1:7" ht="51.6" customHeight="1" x14ac:dyDescent="0.2">
      <c r="A327" s="115" t="s">
        <v>601</v>
      </c>
      <c r="B327" s="45" t="s">
        <v>602</v>
      </c>
      <c r="C327" s="45">
        <v>2536</v>
      </c>
      <c r="D327" s="15">
        <f>hidden1!A271</f>
        <v>1991</v>
      </c>
      <c r="E327" s="45" t="s">
        <v>240</v>
      </c>
      <c r="F327" s="15">
        <f>hidden1!C271</f>
        <v>10516</v>
      </c>
      <c r="G327" s="15">
        <f>hidden1!D271</f>
        <v>10516</v>
      </c>
    </row>
    <row r="328" spans="1:7" ht="67.150000000000006" customHeight="1" x14ac:dyDescent="0.2">
      <c r="A328" s="115" t="s">
        <v>603</v>
      </c>
      <c r="B328" s="45" t="s">
        <v>604</v>
      </c>
      <c r="C328" s="45">
        <v>2537</v>
      </c>
      <c r="D328" s="15">
        <f>hidden1!A272</f>
        <v>12</v>
      </c>
      <c r="E328" s="45" t="s">
        <v>240</v>
      </c>
      <c r="F328" s="15">
        <f>hidden1!C272</f>
        <v>23</v>
      </c>
      <c r="G328" s="15">
        <f>hidden1!D272</f>
        <v>23</v>
      </c>
    </row>
    <row r="329" spans="1:7" ht="68.45" customHeight="1" x14ac:dyDescent="0.2">
      <c r="A329" s="115" t="s">
        <v>605</v>
      </c>
      <c r="B329" s="45" t="s">
        <v>606</v>
      </c>
      <c r="C329" s="45">
        <v>2538</v>
      </c>
      <c r="D329" s="15">
        <f>hidden1!A273</f>
        <v>0</v>
      </c>
      <c r="E329" s="45" t="s">
        <v>240</v>
      </c>
      <c r="F329" s="15">
        <f>hidden1!C273</f>
        <v>0</v>
      </c>
      <c r="G329" s="15">
        <f>hidden1!D273</f>
        <v>0</v>
      </c>
    </row>
    <row r="330" spans="1:7" ht="58.9" customHeight="1" x14ac:dyDescent="0.25">
      <c r="A330" s="114" t="s">
        <v>607</v>
      </c>
      <c r="B330" s="45" t="s">
        <v>608</v>
      </c>
      <c r="C330" s="45">
        <v>2539</v>
      </c>
      <c r="D330" s="15">
        <f>hidden1!A274</f>
        <v>812</v>
      </c>
      <c r="E330" s="45" t="s">
        <v>240</v>
      </c>
      <c r="F330" s="15">
        <f>hidden1!C274</f>
        <v>2319</v>
      </c>
      <c r="G330" s="15">
        <f>hidden1!D274</f>
        <v>2319</v>
      </c>
    </row>
    <row r="331" spans="1:7" ht="52.9" customHeight="1" x14ac:dyDescent="0.2">
      <c r="A331" s="115" t="s">
        <v>609</v>
      </c>
      <c r="B331" s="45" t="s">
        <v>610</v>
      </c>
      <c r="C331" s="45">
        <v>2540</v>
      </c>
      <c r="D331" s="15">
        <f>hidden1!A275</f>
        <v>15</v>
      </c>
      <c r="E331" s="45" t="s">
        <v>240</v>
      </c>
      <c r="F331" s="15">
        <f>hidden1!C275</f>
        <v>354</v>
      </c>
      <c r="G331" s="15">
        <f>hidden1!D275</f>
        <v>354</v>
      </c>
    </row>
    <row r="332" spans="1:7" ht="51.6" customHeight="1" x14ac:dyDescent="0.2">
      <c r="A332" s="119" t="s">
        <v>611</v>
      </c>
      <c r="B332" s="120" t="s">
        <v>612</v>
      </c>
      <c r="C332" s="120">
        <v>2541</v>
      </c>
      <c r="D332" s="15">
        <f>hidden1!A276</f>
        <v>50</v>
      </c>
      <c r="E332" s="45" t="s">
        <v>240</v>
      </c>
      <c r="F332" s="15">
        <f>hidden1!C276</f>
        <v>236</v>
      </c>
      <c r="G332" s="15">
        <f>hidden1!D276</f>
        <v>236</v>
      </c>
    </row>
    <row r="333" spans="1:7" ht="64.900000000000006" customHeight="1" x14ac:dyDescent="0.2">
      <c r="A333" s="125" t="s">
        <v>678</v>
      </c>
      <c r="B333" s="45" t="s">
        <v>679</v>
      </c>
      <c r="C333" s="45">
        <v>2542</v>
      </c>
      <c r="D333" s="117" t="s">
        <v>240</v>
      </c>
      <c r="E333" s="15">
        <f>hidden1!B277</f>
        <v>4741</v>
      </c>
      <c r="F333" s="45" t="s">
        <v>240</v>
      </c>
      <c r="G333" s="45" t="s">
        <v>240</v>
      </c>
    </row>
    <row r="334" spans="1:7" ht="16.899999999999999" customHeight="1" x14ac:dyDescent="0.25">
      <c r="A334" s="12" t="s">
        <v>613</v>
      </c>
      <c r="B334" s="45" t="s">
        <v>614</v>
      </c>
      <c r="C334" s="45">
        <v>2543</v>
      </c>
      <c r="D334" s="117" t="s">
        <v>240</v>
      </c>
      <c r="E334" s="15">
        <f>hidden1!B278</f>
        <v>48489</v>
      </c>
      <c r="F334" s="45" t="s">
        <v>240</v>
      </c>
      <c r="G334" s="45" t="s">
        <v>240</v>
      </c>
    </row>
    <row r="335" spans="1:7" ht="35.450000000000003" customHeight="1" x14ac:dyDescent="0.25">
      <c r="A335" s="144" t="s">
        <v>176</v>
      </c>
      <c r="B335" s="145" t="s">
        <v>695</v>
      </c>
      <c r="C335" s="45">
        <v>2544</v>
      </c>
      <c r="D335" s="118" t="s">
        <v>240</v>
      </c>
      <c r="E335" s="15">
        <f>hidden1!B279</f>
        <v>6956</v>
      </c>
      <c r="F335" s="116" t="s">
        <v>240</v>
      </c>
      <c r="G335" s="116" t="s">
        <v>240</v>
      </c>
    </row>
    <row r="336" spans="1:7" ht="48.6" customHeight="1" x14ac:dyDescent="0.25">
      <c r="A336" s="144" t="s">
        <v>665</v>
      </c>
      <c r="B336" s="145" t="s">
        <v>666</v>
      </c>
      <c r="C336" s="45">
        <v>2545</v>
      </c>
      <c r="D336" s="118" t="s">
        <v>240</v>
      </c>
      <c r="E336" s="15">
        <f>hidden1!B280</f>
        <v>-228</v>
      </c>
      <c r="F336" s="116" t="s">
        <v>240</v>
      </c>
      <c r="G336" s="116" t="s">
        <v>240</v>
      </c>
    </row>
  </sheetData>
  <mergeCells count="17">
    <mergeCell ref="E2:G2"/>
    <mergeCell ref="F1:G1"/>
    <mergeCell ref="B9:B11"/>
    <mergeCell ref="C9:C11"/>
    <mergeCell ref="D9:D11"/>
    <mergeCell ref="E10:E11"/>
    <mergeCell ref="E9:G9"/>
    <mergeCell ref="A3:G3"/>
    <mergeCell ref="A4:G4"/>
    <mergeCell ref="A9:A11"/>
    <mergeCell ref="A5:G5"/>
    <mergeCell ref="F8:G8"/>
    <mergeCell ref="G10:G11"/>
    <mergeCell ref="A7:G7"/>
    <mergeCell ref="F10:F11"/>
    <mergeCell ref="A6:G6"/>
    <mergeCell ref="A8:D8"/>
  </mergeCells>
  <phoneticPr fontId="0" type="noConversion"/>
  <pageMargins left="0.59055118110236227" right="0.39370078740157483" top="0.39370078740157483" bottom="0.59055118110236227" header="0.19685039370078741" footer="0.51181102362204722"/>
  <pageSetup paperSize="9" scale="80" orientation="landscape" horizontalDpi="4294967292" r:id="rId1"/>
  <headerFooter alignWithMargins="0">
    <oddHeader>&amp;R- &amp;P -</oddHeader>
  </headerFooter>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8" sqref="A8:A9"/>
    </sheetView>
  </sheetViews>
  <sheetFormatPr defaultRowHeight="12.75" x14ac:dyDescent="0.2"/>
  <sheetData>
    <row r="1" spans="1:7" x14ac:dyDescent="0.2">
      <c r="A1">
        <v>157634841</v>
      </c>
      <c r="B1">
        <v>144636085</v>
      </c>
      <c r="C1">
        <v>144626838</v>
      </c>
      <c r="D1">
        <v>22390320</v>
      </c>
      <c r="E1">
        <v>2696</v>
      </c>
      <c r="F1">
        <v>2696</v>
      </c>
      <c r="G1">
        <v>3855</v>
      </c>
    </row>
    <row r="2" spans="1:7" x14ac:dyDescent="0.2">
      <c r="A2">
        <v>81581108</v>
      </c>
      <c r="B2">
        <v>94263745</v>
      </c>
      <c r="C2">
        <v>94262045</v>
      </c>
      <c r="D2">
        <v>14667787</v>
      </c>
      <c r="E2">
        <v>850</v>
      </c>
      <c r="F2">
        <v>850</v>
      </c>
      <c r="G2">
        <v>0</v>
      </c>
    </row>
    <row r="3" spans="1:7" x14ac:dyDescent="0.2">
      <c r="A3">
        <v>81495167</v>
      </c>
      <c r="B3">
        <v>94246765</v>
      </c>
      <c r="C3">
        <v>94246765</v>
      </c>
      <c r="D3">
        <v>14664481</v>
      </c>
      <c r="E3">
        <v>0</v>
      </c>
      <c r="F3">
        <v>0</v>
      </c>
      <c r="G3">
        <v>0</v>
      </c>
    </row>
    <row r="4" spans="1:7" x14ac:dyDescent="0.2">
      <c r="A4">
        <v>85941</v>
      </c>
      <c r="B4">
        <v>16980</v>
      </c>
      <c r="C4">
        <v>15280</v>
      </c>
      <c r="D4">
        <v>3306</v>
      </c>
      <c r="E4">
        <v>850</v>
      </c>
      <c r="F4">
        <v>850</v>
      </c>
      <c r="G4">
        <v>0</v>
      </c>
    </row>
    <row r="5" spans="1:7" x14ac:dyDescent="0.2">
      <c r="A5">
        <v>59909473</v>
      </c>
      <c r="B5">
        <v>36615847</v>
      </c>
      <c r="C5">
        <v>36614719</v>
      </c>
      <c r="D5">
        <v>5874336</v>
      </c>
      <c r="E5">
        <v>564</v>
      </c>
      <c r="F5">
        <v>564</v>
      </c>
      <c r="G5">
        <v>0</v>
      </c>
    </row>
    <row r="6" spans="1:7" x14ac:dyDescent="0.2">
      <c r="A6">
        <v>59868345</v>
      </c>
      <c r="B6">
        <v>36604484</v>
      </c>
      <c r="C6">
        <v>36604484</v>
      </c>
      <c r="D6">
        <v>5871688</v>
      </c>
      <c r="E6">
        <v>0</v>
      </c>
      <c r="F6">
        <v>0</v>
      </c>
      <c r="G6">
        <v>0</v>
      </c>
    </row>
    <row r="7" spans="1:7" x14ac:dyDescent="0.2">
      <c r="A7">
        <v>41128</v>
      </c>
      <c r="B7">
        <v>11363</v>
      </c>
      <c r="C7">
        <v>10235</v>
      </c>
      <c r="D7">
        <v>2648</v>
      </c>
      <c r="E7">
        <v>564</v>
      </c>
      <c r="F7">
        <v>564</v>
      </c>
      <c r="G7">
        <v>0</v>
      </c>
    </row>
    <row r="8" spans="1:7" x14ac:dyDescent="0.2">
      <c r="A8">
        <v>13920</v>
      </c>
      <c r="B8">
        <v>6419</v>
      </c>
      <c r="C8">
        <v>0</v>
      </c>
      <c r="D8">
        <v>0</v>
      </c>
      <c r="E8">
        <v>1282</v>
      </c>
      <c r="F8">
        <v>1282</v>
      </c>
      <c r="G8">
        <v>3855</v>
      </c>
    </row>
    <row r="9" spans="1:7" x14ac:dyDescent="0.2">
      <c r="A9">
        <v>16130340</v>
      </c>
      <c r="B9">
        <v>13750074</v>
      </c>
      <c r="C9">
        <v>13750074</v>
      </c>
      <c r="D9">
        <v>1848197</v>
      </c>
      <c r="E9">
        <v>0</v>
      </c>
      <c r="F9">
        <v>0</v>
      </c>
      <c r="G9">
        <v>0</v>
      </c>
    </row>
    <row r="10" spans="1:7" x14ac:dyDescent="0.2">
      <c r="A10">
        <v>38151533</v>
      </c>
      <c r="B10">
        <v>35389957</v>
      </c>
      <c r="C10">
        <v>35386871</v>
      </c>
      <c r="D10">
        <v>34675283</v>
      </c>
      <c r="E10">
        <v>1543</v>
      </c>
      <c r="F10">
        <v>1543</v>
      </c>
      <c r="G10">
        <v>0</v>
      </c>
    </row>
    <row r="11" spans="1:7" x14ac:dyDescent="0.2">
      <c r="A11">
        <v>38020645</v>
      </c>
      <c r="B11">
        <v>35359022</v>
      </c>
      <c r="C11">
        <v>35359022</v>
      </c>
      <c r="D11">
        <v>34648414</v>
      </c>
      <c r="E11">
        <v>0</v>
      </c>
      <c r="F11">
        <v>0</v>
      </c>
      <c r="G11">
        <v>0</v>
      </c>
    </row>
    <row r="12" spans="1:7" x14ac:dyDescent="0.2">
      <c r="A12">
        <v>130888</v>
      </c>
      <c r="B12">
        <v>30935</v>
      </c>
      <c r="C12">
        <v>27849</v>
      </c>
      <c r="D12">
        <v>26869</v>
      </c>
      <c r="E12">
        <v>1543</v>
      </c>
      <c r="F12">
        <v>1543</v>
      </c>
      <c r="G12">
        <v>0</v>
      </c>
    </row>
    <row r="13" spans="1:7" x14ac:dyDescent="0.2">
      <c r="A13">
        <v>9886075</v>
      </c>
      <c r="B13">
        <v>7274841</v>
      </c>
      <c r="C13">
        <v>7274087</v>
      </c>
      <c r="D13">
        <v>7198147</v>
      </c>
      <c r="E13">
        <v>271</v>
      </c>
      <c r="F13">
        <v>483</v>
      </c>
      <c r="G13">
        <v>0</v>
      </c>
    </row>
    <row r="14" spans="1:7" x14ac:dyDescent="0.2">
      <c r="A14">
        <v>9882246</v>
      </c>
      <c r="B14">
        <v>7267234</v>
      </c>
      <c r="C14">
        <v>7267234</v>
      </c>
      <c r="D14">
        <v>7192655</v>
      </c>
      <c r="E14">
        <v>0</v>
      </c>
      <c r="F14">
        <v>0</v>
      </c>
      <c r="G14">
        <v>0</v>
      </c>
    </row>
    <row r="15" spans="1:7" x14ac:dyDescent="0.2">
      <c r="A15">
        <v>3829</v>
      </c>
      <c r="B15">
        <v>7607</v>
      </c>
      <c r="C15">
        <v>6853</v>
      </c>
      <c r="D15">
        <v>5492</v>
      </c>
      <c r="E15">
        <v>271</v>
      </c>
      <c r="F15">
        <v>483</v>
      </c>
      <c r="G15">
        <v>0</v>
      </c>
    </row>
    <row r="16" spans="1:7" x14ac:dyDescent="0.2">
      <c r="A16">
        <v>2058476</v>
      </c>
      <c r="B16">
        <v>3024146</v>
      </c>
      <c r="C16">
        <v>3024146</v>
      </c>
      <c r="D16">
        <v>1873968</v>
      </c>
      <c r="E16">
        <v>0</v>
      </c>
      <c r="F16">
        <v>0</v>
      </c>
      <c r="G16">
        <v>0</v>
      </c>
    </row>
    <row r="17" spans="1:7" x14ac:dyDescent="0.2">
      <c r="A17">
        <v>934661</v>
      </c>
      <c r="B17">
        <v>1340535</v>
      </c>
      <c r="C17">
        <v>1340535</v>
      </c>
      <c r="D17">
        <v>1340535</v>
      </c>
      <c r="E17">
        <v>0</v>
      </c>
      <c r="F17">
        <v>0</v>
      </c>
      <c r="G17">
        <v>0</v>
      </c>
    </row>
    <row r="18" spans="1:7" x14ac:dyDescent="0.2">
      <c r="A18">
        <v>300249</v>
      </c>
      <c r="B18">
        <v>479990</v>
      </c>
      <c r="C18">
        <v>479990</v>
      </c>
      <c r="D18">
        <v>479987</v>
      </c>
      <c r="E18">
        <v>0</v>
      </c>
      <c r="F18">
        <v>0</v>
      </c>
      <c r="G18">
        <v>0</v>
      </c>
    </row>
    <row r="19" spans="1:7" x14ac:dyDescent="0.2">
      <c r="A19">
        <v>806352</v>
      </c>
      <c r="B19">
        <v>1178397</v>
      </c>
      <c r="C19">
        <v>1178397</v>
      </c>
      <c r="D19">
        <v>28222</v>
      </c>
      <c r="E19">
        <v>0</v>
      </c>
      <c r="F19">
        <v>0</v>
      </c>
      <c r="G19">
        <v>0</v>
      </c>
    </row>
    <row r="20" spans="1:7" x14ac:dyDescent="0.2">
      <c r="A20">
        <v>17214</v>
      </c>
      <c r="B20">
        <v>25224</v>
      </c>
      <c r="C20">
        <v>25224</v>
      </c>
      <c r="D20">
        <v>25224</v>
      </c>
      <c r="E20">
        <v>0</v>
      </c>
      <c r="F20">
        <v>0</v>
      </c>
      <c r="G20">
        <v>0</v>
      </c>
    </row>
    <row r="21" spans="1:7" x14ac:dyDescent="0.2">
      <c r="A21">
        <v>0</v>
      </c>
      <c r="B21">
        <v>0</v>
      </c>
      <c r="C21">
        <v>0</v>
      </c>
      <c r="D21">
        <v>0</v>
      </c>
      <c r="E21">
        <v>0</v>
      </c>
      <c r="F21">
        <v>0</v>
      </c>
      <c r="G21">
        <v>0</v>
      </c>
    </row>
    <row r="22" spans="1:7" x14ac:dyDescent="0.2">
      <c r="A22">
        <v>902</v>
      </c>
      <c r="B22">
        <v>1226</v>
      </c>
      <c r="C22">
        <v>1210</v>
      </c>
      <c r="D22">
        <v>-30</v>
      </c>
      <c r="E22">
        <v>8</v>
      </c>
      <c r="F22">
        <v>8</v>
      </c>
      <c r="G22">
        <v>0</v>
      </c>
    </row>
    <row r="23" spans="1:7" x14ac:dyDescent="0.2">
      <c r="A23">
        <v>483</v>
      </c>
      <c r="B23">
        <v>1033</v>
      </c>
      <c r="C23">
        <v>1033</v>
      </c>
      <c r="D23">
        <v>-32</v>
      </c>
      <c r="E23">
        <v>0</v>
      </c>
      <c r="F23">
        <v>0</v>
      </c>
      <c r="G23">
        <v>0</v>
      </c>
    </row>
    <row r="24" spans="1:7" x14ac:dyDescent="0.2">
      <c r="A24">
        <v>419</v>
      </c>
      <c r="B24">
        <v>193</v>
      </c>
      <c r="C24">
        <v>177</v>
      </c>
      <c r="D24">
        <v>2</v>
      </c>
      <c r="E24">
        <v>8</v>
      </c>
      <c r="F24">
        <v>8</v>
      </c>
      <c r="G24">
        <v>0</v>
      </c>
    </row>
    <row r="25" spans="1:7" x14ac:dyDescent="0.2">
      <c r="A25">
        <v>556954235</v>
      </c>
      <c r="B25">
        <v>511532102</v>
      </c>
      <c r="C25">
        <v>511503068</v>
      </c>
      <c r="D25">
        <v>152817499</v>
      </c>
      <c r="E25">
        <v>10450</v>
      </c>
      <c r="F25">
        <v>10874</v>
      </c>
      <c r="G25">
        <v>7710</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8" sqref="A8:A9"/>
    </sheetView>
  </sheetViews>
  <sheetFormatPr defaultColWidth="26.85546875" defaultRowHeight="12.75" x14ac:dyDescent="0.2"/>
  <sheetData>
    <row r="1" spans="1:2" x14ac:dyDescent="0.2">
      <c r="A1" t="s">
        <v>739</v>
      </c>
      <c r="B1">
        <v>1</v>
      </c>
    </row>
    <row r="2" spans="1:2" x14ac:dyDescent="0.2">
      <c r="A2" t="s">
        <v>740</v>
      </c>
      <c r="B2">
        <v>2</v>
      </c>
    </row>
    <row r="3" spans="1:2" x14ac:dyDescent="0.2">
      <c r="A3" t="s">
        <v>741</v>
      </c>
      <c r="B3">
        <v>3</v>
      </c>
    </row>
    <row r="4" spans="1:2" x14ac:dyDescent="0.2">
      <c r="A4" t="s">
        <v>742</v>
      </c>
      <c r="B4">
        <v>4</v>
      </c>
    </row>
    <row r="5" spans="1:2" x14ac:dyDescent="0.2">
      <c r="A5" t="s">
        <v>743</v>
      </c>
      <c r="B5">
        <v>5</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8" sqref="A8:A9"/>
    </sheetView>
  </sheetViews>
  <sheetFormatPr defaultRowHeight="12.75" x14ac:dyDescent="0.2"/>
  <sheetData>
    <row r="1" spans="1:1" x14ac:dyDescent="0.2">
      <c r="A1">
        <v>87501</v>
      </c>
    </row>
    <row r="2" spans="1:1" x14ac:dyDescent="0.2">
      <c r="A2">
        <v>7350</v>
      </c>
    </row>
    <row r="3" spans="1:1" x14ac:dyDescent="0.2">
      <c r="A3">
        <v>76290</v>
      </c>
    </row>
    <row r="4" spans="1:1" x14ac:dyDescent="0.2">
      <c r="A4">
        <v>32157284</v>
      </c>
    </row>
    <row r="5" spans="1:1" x14ac:dyDescent="0.2">
      <c r="A5">
        <v>766573</v>
      </c>
    </row>
    <row r="6" spans="1:1" x14ac:dyDescent="0.2">
      <c r="A6">
        <v>441</v>
      </c>
    </row>
    <row r="7" spans="1:1" x14ac:dyDescent="0.2">
      <c r="A7">
        <v>42789</v>
      </c>
    </row>
    <row r="8" spans="1:1" x14ac:dyDescent="0.2">
      <c r="A8">
        <v>4887</v>
      </c>
    </row>
    <row r="9" spans="1:1" x14ac:dyDescent="0.2">
      <c r="A9">
        <v>485</v>
      </c>
    </row>
    <row r="10" spans="1:1" x14ac:dyDescent="0.2">
      <c r="A10">
        <v>11</v>
      </c>
    </row>
    <row r="11" spans="1:1" x14ac:dyDescent="0.2">
      <c r="A11">
        <v>48</v>
      </c>
    </row>
    <row r="12" spans="1:1" x14ac:dyDescent="0.2">
      <c r="A12">
        <v>0</v>
      </c>
    </row>
    <row r="13" spans="1:1" x14ac:dyDescent="0.2">
      <c r="A13">
        <v>34392</v>
      </c>
    </row>
    <row r="14" spans="1:1" x14ac:dyDescent="0.2">
      <c r="A14">
        <v>3507</v>
      </c>
    </row>
    <row r="15" spans="1:1" x14ac:dyDescent="0.2">
      <c r="A15">
        <v>702</v>
      </c>
    </row>
    <row r="16" spans="1:1" x14ac:dyDescent="0.2">
      <c r="A16">
        <v>0</v>
      </c>
    </row>
    <row r="17" spans="1:1" x14ac:dyDescent="0.2">
      <c r="A17">
        <v>56</v>
      </c>
    </row>
    <row r="18" spans="1:1" x14ac:dyDescent="0.2">
      <c r="A18">
        <v>0</v>
      </c>
    </row>
    <row r="19" spans="1:1" x14ac:dyDescent="0.2">
      <c r="A19">
        <v>1186</v>
      </c>
    </row>
    <row r="20" spans="1:1" x14ac:dyDescent="0.2">
      <c r="A20">
        <v>-469</v>
      </c>
    </row>
    <row r="21" spans="1:1" x14ac:dyDescent="0.2">
      <c r="A21">
        <v>109082</v>
      </c>
    </row>
    <row r="22" spans="1:1" x14ac:dyDescent="0.2">
      <c r="A22">
        <v>61</v>
      </c>
    </row>
    <row r="23" spans="1:1" x14ac:dyDescent="0.2">
      <c r="A23">
        <v>48489</v>
      </c>
    </row>
    <row r="24" spans="1:1" x14ac:dyDescent="0.2">
      <c r="A24">
        <v>33340665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90" zoomScaleNormal="90" zoomScaleSheetLayoutView="90" workbookViewId="0">
      <selection activeCell="A9" sqref="A9:A11"/>
    </sheetView>
  </sheetViews>
  <sheetFormatPr defaultColWidth="8.85546875" defaultRowHeight="12.75" x14ac:dyDescent="0.2"/>
  <cols>
    <col min="1" max="1" width="52.5703125" style="17" customWidth="1"/>
    <col min="2" max="2" width="23.7109375" style="17" customWidth="1"/>
    <col min="3" max="3" width="5.7109375" style="17" customWidth="1"/>
    <col min="4" max="4" width="18.28515625" style="17" customWidth="1"/>
    <col min="5" max="5" width="16.7109375" style="17" customWidth="1"/>
    <col min="6" max="6" width="18.140625" style="17" customWidth="1"/>
    <col min="7" max="7" width="17.7109375" style="17" customWidth="1"/>
    <col min="8" max="16384" width="8.85546875" style="17"/>
  </cols>
  <sheetData>
    <row r="1" spans="1:7" ht="15.75" x14ac:dyDescent="0.25">
      <c r="A1" s="24"/>
      <c r="B1" s="24"/>
      <c r="C1" s="24"/>
      <c r="D1" s="24"/>
      <c r="E1" s="24"/>
      <c r="F1" s="154" t="s">
        <v>732</v>
      </c>
      <c r="G1" s="154"/>
    </row>
    <row r="2" spans="1:7" x14ac:dyDescent="0.2">
      <c r="A2" s="24"/>
      <c r="B2" s="24"/>
      <c r="C2" s="24"/>
      <c r="D2" s="24"/>
      <c r="E2" s="153"/>
      <c r="F2" s="153"/>
      <c r="G2" s="153"/>
    </row>
    <row r="3" spans="1:7" ht="15.75" x14ac:dyDescent="0.25">
      <c r="A3" s="149" t="s">
        <v>242</v>
      </c>
      <c r="B3" s="149"/>
      <c r="C3" s="149"/>
      <c r="D3" s="149"/>
      <c r="E3" s="149"/>
      <c r="F3" s="149"/>
      <c r="G3" s="149"/>
    </row>
    <row r="4" spans="1:7" ht="15.75" x14ac:dyDescent="0.25">
      <c r="A4" s="146" t="s">
        <v>3</v>
      </c>
      <c r="B4" s="146"/>
      <c r="C4" s="146"/>
      <c r="D4" s="146"/>
      <c r="E4" s="146"/>
      <c r="F4" s="146"/>
      <c r="G4" s="146"/>
    </row>
    <row r="5" spans="1:7" ht="13.15" customHeight="1" x14ac:dyDescent="0.25">
      <c r="A5" s="146" t="s">
        <v>734</v>
      </c>
      <c r="B5" s="146"/>
      <c r="C5" s="146"/>
      <c r="D5" s="146"/>
      <c r="E5" s="146"/>
      <c r="F5" s="146"/>
      <c r="G5" s="146"/>
    </row>
    <row r="6" spans="1:7" ht="15.75" x14ac:dyDescent="0.25">
      <c r="A6" s="149" t="str">
        <f>hidden5!A1</f>
        <v>по состоянию на 1  июня 2016 года</v>
      </c>
      <c r="B6" s="149"/>
      <c r="C6" s="149"/>
      <c r="D6" s="150"/>
      <c r="E6" s="150"/>
      <c r="F6" s="150"/>
      <c r="G6" s="150"/>
    </row>
    <row r="7" spans="1:7" ht="15.75" x14ac:dyDescent="0.25">
      <c r="A7" s="149"/>
      <c r="B7" s="149"/>
      <c r="C7" s="149"/>
      <c r="D7" s="149"/>
      <c r="E7" s="149"/>
      <c r="F7" s="149"/>
      <c r="G7" s="149"/>
    </row>
    <row r="8" spans="1:7" ht="15.75" x14ac:dyDescent="0.25">
      <c r="A8" s="151" t="s">
        <v>9</v>
      </c>
      <c r="B8" s="151"/>
      <c r="C8" s="151"/>
      <c r="D8" s="152"/>
      <c r="F8" s="147" t="s">
        <v>241</v>
      </c>
      <c r="G8" s="147"/>
    </row>
    <row r="9" spans="1:7" ht="34.15" customHeight="1" x14ac:dyDescent="0.2">
      <c r="A9" s="156"/>
      <c r="B9" s="148" t="s">
        <v>25</v>
      </c>
      <c r="C9" s="148" t="s">
        <v>237</v>
      </c>
      <c r="D9" s="148" t="s">
        <v>631</v>
      </c>
      <c r="E9" s="148" t="s">
        <v>737</v>
      </c>
      <c r="F9" s="155"/>
      <c r="G9" s="155"/>
    </row>
    <row r="10" spans="1:7" ht="16.149999999999999" customHeight="1" x14ac:dyDescent="0.2">
      <c r="A10" s="156"/>
      <c r="B10" s="148"/>
      <c r="C10" s="148"/>
      <c r="D10" s="148"/>
      <c r="E10" s="148" t="s">
        <v>340</v>
      </c>
      <c r="F10" s="148" t="s">
        <v>291</v>
      </c>
      <c r="G10" s="148" t="s">
        <v>264</v>
      </c>
    </row>
    <row r="11" spans="1:7" ht="135" customHeight="1" x14ac:dyDescent="0.2">
      <c r="A11" s="156"/>
      <c r="B11" s="148"/>
      <c r="C11" s="148"/>
      <c r="D11" s="148"/>
      <c r="E11" s="148"/>
      <c r="F11" s="148"/>
      <c r="G11" s="148"/>
    </row>
    <row r="12" spans="1:7" ht="15" x14ac:dyDescent="0.25">
      <c r="A12" s="25" t="s">
        <v>235</v>
      </c>
      <c r="B12" s="27" t="s">
        <v>236</v>
      </c>
      <c r="C12" s="25" t="s">
        <v>238</v>
      </c>
      <c r="D12" s="25">
        <v>1</v>
      </c>
      <c r="E12" s="25">
        <v>2</v>
      </c>
      <c r="F12" s="25">
        <v>3</v>
      </c>
      <c r="G12" s="25">
        <v>4</v>
      </c>
    </row>
    <row r="13" spans="1:7" ht="103.5" customHeight="1" x14ac:dyDescent="0.25">
      <c r="A13" s="29" t="s">
        <v>653</v>
      </c>
      <c r="B13" s="30"/>
      <c r="C13" s="14"/>
      <c r="D13" s="15">
        <f>'Раздел 1'!D19+SUM('Раздел 1'!D26:D31)+'Раздел 1'!D38+'Раздел 1'!D39+'Раздел 1'!D67+'Раздел 1'!D68+'Раздел 1'!D129+'Раздел 1'!D146+'Раздел 1'!D147+'Раздел 1'!D170+'Раздел 1'!D177+'Раздел 1'!D179+'Раздел 1'!D196+'Раздел 1'!D205+'Раздел 1'!D213+'Раздел 1'!D214+'Раздел 1'!D224</f>
        <v>4405555851</v>
      </c>
      <c r="E13" s="9">
        <f>'Раздел 1'!E19+SUM('Раздел 1'!E26:E30)+'Раздел 1'!E38+'Раздел 1'!E39+'Раздел 1'!E67+'Раздел 1'!E68+'Раздел 1'!E129+'Раздел 1'!E146+'Раздел 1'!E147+'Раздел 1'!E154+'Раздел 1'!E155+'Раздел 1'!E159+SUM('Раздел 1'!E163:E168)+'Раздел 1'!E177+'Раздел 1'!E179+'Раздел 1'!E196+'Раздел 1'!E200+'Раздел 1'!E205+'Раздел 1'!E224+'Раздел 1'!E272</f>
        <v>2541299386</v>
      </c>
      <c r="F13" s="9">
        <f>'Раздел 1'!F19+'Раздел 1'!F31+'Раздел 1'!F39+'Раздел 1'!F129+'Раздел 1'!F147+'Раздел 1'!F155+'Раздел 1'!F159+'Раздел 1'!F163+'Раздел 1'!F170+'Раздел 1'!F179+'Раздел 1'!F200+'Раздел 1'!F212+'Раздел 1'!F213+'Раздел 1'!F214+'Раздел 1'!F224</f>
        <v>2380734189</v>
      </c>
      <c r="G13" s="9">
        <f>'Раздел 1'!G19+'Раздел 1'!G31+'Раздел 1'!G39+'Раздел 1'!G129+'Раздел 1'!G147+'Раздел 1'!G155+'Раздел 1'!G159+'Раздел 1'!G163+'Раздел 1'!G170+'Раздел 1'!G179+'Раздел 1'!G200+'Раздел 1'!G212+'Раздел 1'!G213+'Раздел 1'!G214+'Раздел 1'!G224</f>
        <v>250971796</v>
      </c>
    </row>
    <row r="14" spans="1:7" ht="39" customHeight="1" x14ac:dyDescent="0.25">
      <c r="A14" s="12" t="s">
        <v>654</v>
      </c>
      <c r="B14" s="14"/>
      <c r="C14" s="14"/>
      <c r="D14" s="15">
        <f>'Раздел 1'!D99+'Раздел 1'!D103+'Раздел 1'!D107+'Раздел 1'!D211+'Раздел 1'!D231+SUM('Раздел 1'!D273:D276)</f>
        <v>410926865</v>
      </c>
      <c r="E14" s="86" t="s">
        <v>240</v>
      </c>
      <c r="F14" s="9">
        <f>'Раздел 1'!F99+'Раздел 1'!F103+'Раздел 1'!F107+'Раздел 1'!F211+'Раздел 1'!F231+SUM('Раздел 1'!F273:F276)</f>
        <v>386350852</v>
      </c>
      <c r="G14" s="9">
        <f>'Раздел 1'!G99+'Раздел 1'!G103+'Раздел 1'!G107+'Раздел 1'!G211+'Раздел 1'!G231+SUM('Раздел 1'!G273:G276)</f>
        <v>2532964</v>
      </c>
    </row>
    <row r="15" spans="1:7" ht="36" customHeight="1" x14ac:dyDescent="0.25">
      <c r="A15" s="12" t="s">
        <v>667</v>
      </c>
      <c r="B15" s="14"/>
      <c r="C15" s="14"/>
      <c r="D15" s="15">
        <f>'Раздел 1'!D88+'Раздел 1'!D90+'Раздел 1'!D108+'Раздел 1'!D215+'Раздел 1'!D236</f>
        <v>151924420</v>
      </c>
      <c r="E15" s="86" t="s">
        <v>240</v>
      </c>
      <c r="F15" s="9">
        <f>'Раздел 1'!F88+'Раздел 1'!F90+'Раздел 1'!F108+'Раздел 1'!F215+'Раздел 1'!F236</f>
        <v>79578046</v>
      </c>
      <c r="G15" s="9">
        <f>'Раздел 1'!G88+'Раздел 1'!G90+'Раздел 1'!G108+'Раздел 1'!G215+'Раздел 1'!G236</f>
        <v>65579575</v>
      </c>
    </row>
    <row r="16" spans="1:7" ht="54" customHeight="1" x14ac:dyDescent="0.25">
      <c r="A16" s="12" t="s">
        <v>280</v>
      </c>
      <c r="B16" s="14"/>
      <c r="C16" s="14"/>
      <c r="D16" s="15">
        <f>'Раздел 3'!D11+'Раздел 3'!D23+'Раздел 3'!D27+'Раздел 3'!D31+'Раздел 3'!D38+'Раздел 1'!D25+'Раздел 1'!D141+'Раздел 1'!D192</f>
        <v>299698591</v>
      </c>
      <c r="E16" s="15">
        <f>'Раздел 1'!E25+'Раздел 1'!E141+'Раздел 1'!E192</f>
        <v>25039232</v>
      </c>
      <c r="F16" s="9">
        <f>'Раздел 3'!F11+'Раздел 3'!F23+'Раздел 3'!F27+'Раздел 3'!F31+'Раздел 3'!F38+'Раздел 1'!F25+'Раздел 1'!F141+'Раздел 1'!F192</f>
        <v>263763112</v>
      </c>
      <c r="G16" s="9">
        <f>'Раздел 3'!G11+'Раздел 3'!G23+'Раздел 3'!G27+'Раздел 3'!G31+'Раздел 3'!G38+'Раздел 1'!G25+'Раздел 1'!G141+'Раздел 1'!G192</f>
        <v>66137688</v>
      </c>
    </row>
    <row r="17" spans="1:7" x14ac:dyDescent="0.2">
      <c r="A17" s="31"/>
      <c r="B17" s="32"/>
      <c r="C17" s="32"/>
      <c r="D17" s="84"/>
      <c r="E17" s="26"/>
      <c r="F17" s="26"/>
      <c r="G17" s="26"/>
    </row>
  </sheetData>
  <mergeCells count="17">
    <mergeCell ref="A9:A11"/>
    <mergeCell ref="B9:B11"/>
    <mergeCell ref="C9:C11"/>
    <mergeCell ref="D9:D11"/>
    <mergeCell ref="E9:G9"/>
    <mergeCell ref="E10:E11"/>
    <mergeCell ref="F10:F11"/>
    <mergeCell ref="G10:G11"/>
    <mergeCell ref="A7:G7"/>
    <mergeCell ref="A8:D8"/>
    <mergeCell ref="F1:G1"/>
    <mergeCell ref="E2:G2"/>
    <mergeCell ref="A3:G3"/>
    <mergeCell ref="A4:G4"/>
    <mergeCell ref="A5:G5"/>
    <mergeCell ref="A6:G6"/>
    <mergeCell ref="F8:G8"/>
  </mergeCells>
  <pageMargins left="0.59055118110236227" right="0.39370078740157483" top="0.39370078740157483" bottom="0.59055118110236227" header="0.19685039370078741" footer="0.51181102362204722"/>
  <pageSetup paperSize="9" scale="80" orientation="landscape" horizontalDpi="4294967292" r:id="rId1"/>
  <headerFooter alignWithMargins="0">
    <oddHeader>&amp;R- &amp;P -</oddHead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90" zoomScaleNormal="90" workbookViewId="0">
      <selection activeCell="A6" sqref="A6"/>
    </sheetView>
  </sheetViews>
  <sheetFormatPr defaultColWidth="8.85546875" defaultRowHeight="12.75" x14ac:dyDescent="0.2"/>
  <cols>
    <col min="1" max="1" width="55.140625" style="17" customWidth="1"/>
    <col min="2" max="2" width="26.7109375" style="17" customWidth="1"/>
    <col min="3" max="3" width="7.85546875" style="17" customWidth="1"/>
    <col min="4" max="4" width="18.7109375" style="17" customWidth="1"/>
    <col min="5" max="16384" width="8.85546875" style="17"/>
  </cols>
  <sheetData>
    <row r="1" spans="1:4" ht="15" x14ac:dyDescent="0.2">
      <c r="A1" s="66"/>
      <c r="B1" s="66"/>
      <c r="C1" s="66"/>
      <c r="D1" s="55" t="s">
        <v>732</v>
      </c>
    </row>
    <row r="2" spans="1:4" ht="16.5" customHeight="1" x14ac:dyDescent="0.25">
      <c r="A2" s="157" t="s">
        <v>316</v>
      </c>
      <c r="B2" s="158"/>
      <c r="C2" s="158"/>
      <c r="D2" s="158"/>
    </row>
    <row r="3" spans="1:4" ht="15.75" customHeight="1" x14ac:dyDescent="0.2">
      <c r="A3" s="159" t="str">
        <f>hidden5!A1</f>
        <v>по состоянию на 1  июня 2016 года</v>
      </c>
      <c r="B3" s="160"/>
      <c r="C3" s="160"/>
      <c r="D3" s="160"/>
    </row>
    <row r="4" spans="1:4" x14ac:dyDescent="0.2">
      <c r="A4" s="159"/>
      <c r="B4" s="159"/>
      <c r="C4" s="159"/>
      <c r="D4" s="159"/>
    </row>
    <row r="5" spans="1:4" s="83" customFormat="1" ht="15" x14ac:dyDescent="0.2">
      <c r="A5" s="135" t="s">
        <v>9</v>
      </c>
      <c r="D5" s="136" t="s">
        <v>247</v>
      </c>
    </row>
    <row r="6" spans="1:4" s="83" customFormat="1" ht="48" customHeight="1" x14ac:dyDescent="0.2">
      <c r="A6" s="88"/>
      <c r="B6" s="88" t="s">
        <v>26</v>
      </c>
      <c r="C6" s="88" t="s">
        <v>334</v>
      </c>
      <c r="D6" s="89" t="s">
        <v>317</v>
      </c>
    </row>
    <row r="7" spans="1:4" s="83" customFormat="1" ht="14.25" customHeight="1" x14ac:dyDescent="0.2">
      <c r="A7" s="90" t="s">
        <v>339</v>
      </c>
      <c r="B7" s="90" t="s">
        <v>236</v>
      </c>
      <c r="C7" s="90" t="s">
        <v>238</v>
      </c>
      <c r="D7" s="91">
        <v>1</v>
      </c>
    </row>
    <row r="8" spans="1:4" s="83" customFormat="1" ht="16.899999999999999" customHeight="1" x14ac:dyDescent="0.2">
      <c r="A8" s="123" t="s">
        <v>674</v>
      </c>
      <c r="B8" s="124"/>
      <c r="C8" s="88"/>
      <c r="D8" s="88"/>
    </row>
    <row r="9" spans="1:4" s="83" customFormat="1" ht="95.45" customHeight="1" x14ac:dyDescent="0.2">
      <c r="A9" s="11" t="s">
        <v>675</v>
      </c>
      <c r="B9" s="51" t="s">
        <v>676</v>
      </c>
      <c r="C9" s="99">
        <v>2551</v>
      </c>
      <c r="D9" s="92">
        <f>hidden6!A1</f>
        <v>87501</v>
      </c>
    </row>
    <row r="10" spans="1:4" s="83" customFormat="1" ht="16.899999999999999" customHeight="1" x14ac:dyDescent="0.2">
      <c r="A10" s="121" t="s">
        <v>680</v>
      </c>
      <c r="B10" s="51"/>
      <c r="C10" s="99"/>
      <c r="D10" s="92"/>
    </row>
    <row r="11" spans="1:4" s="83" customFormat="1" ht="54.6" customHeight="1" x14ac:dyDescent="0.2">
      <c r="A11" s="11" t="s">
        <v>686</v>
      </c>
      <c r="B11" s="51" t="s">
        <v>672</v>
      </c>
      <c r="C11" s="99">
        <v>2552</v>
      </c>
      <c r="D11" s="92">
        <f>hidden6!A2</f>
        <v>7350</v>
      </c>
    </row>
    <row r="12" spans="1:4" s="83" customFormat="1" ht="81.599999999999994" customHeight="1" x14ac:dyDescent="0.2">
      <c r="A12" s="11" t="s">
        <v>673</v>
      </c>
      <c r="B12" s="51" t="s">
        <v>668</v>
      </c>
      <c r="C12" s="99">
        <v>2553</v>
      </c>
      <c r="D12" s="92">
        <f>hidden6!A3</f>
        <v>76290</v>
      </c>
    </row>
    <row r="13" spans="1:4" s="83" customFormat="1" ht="16.899999999999999" customHeight="1" x14ac:dyDescent="0.2">
      <c r="A13" s="137" t="s">
        <v>724</v>
      </c>
      <c r="B13" s="138"/>
      <c r="C13" s="138"/>
      <c r="D13" s="92"/>
    </row>
    <row r="14" spans="1:4" s="83" customFormat="1" ht="46.9" customHeight="1" x14ac:dyDescent="0.2">
      <c r="A14" s="139" t="s">
        <v>725</v>
      </c>
      <c r="B14" s="138" t="s">
        <v>726</v>
      </c>
      <c r="C14" s="138">
        <v>2554</v>
      </c>
      <c r="D14" s="92">
        <f>hidden6!A4</f>
        <v>32157284</v>
      </c>
    </row>
    <row r="15" spans="1:4" s="83" customFormat="1" ht="46.15" customHeight="1" x14ac:dyDescent="0.2">
      <c r="A15" s="139" t="s">
        <v>727</v>
      </c>
      <c r="B15" s="138" t="s">
        <v>728</v>
      </c>
      <c r="C15" s="138">
        <v>2555</v>
      </c>
      <c r="D15" s="92">
        <f>hidden6!A5</f>
        <v>766573</v>
      </c>
    </row>
    <row r="16" spans="1:4" s="83" customFormat="1" ht="16.899999999999999" customHeight="1" x14ac:dyDescent="0.2">
      <c r="A16" s="121" t="s">
        <v>681</v>
      </c>
      <c r="B16" s="51"/>
      <c r="C16" s="99"/>
      <c r="D16" s="92"/>
    </row>
    <row r="17" spans="1:4" s="83" customFormat="1" ht="69.599999999999994" customHeight="1" x14ac:dyDescent="0.2">
      <c r="A17" s="140" t="s">
        <v>632</v>
      </c>
      <c r="B17" s="51" t="s">
        <v>633</v>
      </c>
      <c r="C17" s="99">
        <v>2556</v>
      </c>
      <c r="D17" s="92">
        <f>hidden6!A6</f>
        <v>441</v>
      </c>
    </row>
    <row r="18" spans="1:4" s="83" customFormat="1" ht="16.899999999999999" customHeight="1" x14ac:dyDescent="0.2">
      <c r="A18" s="121" t="s">
        <v>682</v>
      </c>
      <c r="B18" s="51"/>
      <c r="C18" s="99"/>
      <c r="D18" s="92"/>
    </row>
    <row r="19" spans="1:4" s="83" customFormat="1" ht="57.6" customHeight="1" x14ac:dyDescent="0.2">
      <c r="A19" s="11" t="s">
        <v>336</v>
      </c>
      <c r="B19" s="51" t="s">
        <v>320</v>
      </c>
      <c r="C19" s="99">
        <v>2557</v>
      </c>
      <c r="D19" s="92">
        <f>hidden6!A7</f>
        <v>42789</v>
      </c>
    </row>
    <row r="20" spans="1:4" s="83" customFormat="1" ht="31.15" customHeight="1" x14ac:dyDescent="0.2">
      <c r="A20" s="11" t="s">
        <v>634</v>
      </c>
      <c r="B20" s="51" t="s">
        <v>321</v>
      </c>
      <c r="C20" s="99">
        <v>2558</v>
      </c>
      <c r="D20" s="92">
        <f>hidden6!A8</f>
        <v>4887</v>
      </c>
    </row>
    <row r="21" spans="1:4" s="83" customFormat="1" ht="16.899999999999999" customHeight="1" x14ac:dyDescent="0.2">
      <c r="A21" s="141" t="s">
        <v>635</v>
      </c>
      <c r="B21" s="51"/>
      <c r="C21" s="142"/>
      <c r="D21" s="100"/>
    </row>
    <row r="22" spans="1:4" s="83" customFormat="1" ht="109.15" customHeight="1" x14ac:dyDescent="0.2">
      <c r="A22" s="11" t="s">
        <v>687</v>
      </c>
      <c r="B22" s="44" t="s">
        <v>330</v>
      </c>
      <c r="C22" s="42">
        <v>2559</v>
      </c>
      <c r="D22" s="92">
        <f>hidden6!A9</f>
        <v>485</v>
      </c>
    </row>
    <row r="23" spans="1:4" s="83" customFormat="1" ht="80.45" customHeight="1" x14ac:dyDescent="0.2">
      <c r="A23" s="11" t="s">
        <v>693</v>
      </c>
      <c r="B23" s="51" t="s">
        <v>331</v>
      </c>
      <c r="C23" s="42">
        <v>2560</v>
      </c>
      <c r="D23" s="92">
        <f>hidden6!A10</f>
        <v>11</v>
      </c>
    </row>
    <row r="24" spans="1:4" s="83" customFormat="1" ht="16.899999999999999" customHeight="1" x14ac:dyDescent="0.2">
      <c r="A24" s="141" t="s">
        <v>683</v>
      </c>
      <c r="B24" s="51"/>
      <c r="C24" s="42"/>
      <c r="D24" s="100"/>
    </row>
    <row r="25" spans="1:4" s="83" customFormat="1" ht="108.6" customHeight="1" x14ac:dyDescent="0.2">
      <c r="A25" s="11" t="s">
        <v>691</v>
      </c>
      <c r="B25" s="51" t="s">
        <v>332</v>
      </c>
      <c r="C25" s="42">
        <v>2561</v>
      </c>
      <c r="D25" s="100">
        <f>hidden6!A11</f>
        <v>48</v>
      </c>
    </row>
    <row r="26" spans="1:4" s="83" customFormat="1" ht="76.5" x14ac:dyDescent="0.2">
      <c r="A26" s="11" t="s">
        <v>692</v>
      </c>
      <c r="B26" s="51" t="s">
        <v>333</v>
      </c>
      <c r="C26" s="42">
        <v>2562</v>
      </c>
      <c r="D26" s="100">
        <f>hidden6!A12</f>
        <v>0</v>
      </c>
    </row>
    <row r="27" spans="1:4" s="83" customFormat="1" ht="16.899999999999999" customHeight="1" x14ac:dyDescent="0.2">
      <c r="A27" s="141" t="s">
        <v>636</v>
      </c>
      <c r="B27" s="51"/>
      <c r="C27" s="134"/>
      <c r="D27" s="100"/>
    </row>
    <row r="28" spans="1:4" s="83" customFormat="1" ht="85.15" customHeight="1" x14ac:dyDescent="0.2">
      <c r="A28" s="11" t="s">
        <v>690</v>
      </c>
      <c r="B28" s="51" t="s">
        <v>322</v>
      </c>
      <c r="C28" s="42">
        <v>2563</v>
      </c>
      <c r="D28" s="100">
        <f>hidden6!A13</f>
        <v>34392</v>
      </c>
    </row>
    <row r="29" spans="1:4" s="83" customFormat="1" ht="57.6" customHeight="1" x14ac:dyDescent="0.2">
      <c r="A29" s="11" t="s">
        <v>337</v>
      </c>
      <c r="B29" s="51" t="s">
        <v>323</v>
      </c>
      <c r="C29" s="42">
        <v>2564</v>
      </c>
      <c r="D29" s="100">
        <f>hidden6!A14</f>
        <v>3507</v>
      </c>
    </row>
    <row r="30" spans="1:4" s="83" customFormat="1" ht="16.899999999999999" customHeight="1" x14ac:dyDescent="0.2">
      <c r="A30" s="141" t="s">
        <v>637</v>
      </c>
      <c r="B30" s="51"/>
      <c r="C30" s="134"/>
      <c r="D30" s="100"/>
    </row>
    <row r="31" spans="1:4" s="83" customFormat="1" ht="97.15" customHeight="1" x14ac:dyDescent="0.2">
      <c r="A31" s="140" t="s">
        <v>694</v>
      </c>
      <c r="B31" s="51" t="s">
        <v>324</v>
      </c>
      <c r="C31" s="42">
        <v>2565</v>
      </c>
      <c r="D31" s="100">
        <f>hidden6!A15</f>
        <v>702</v>
      </c>
    </row>
    <row r="32" spans="1:4" s="83" customFormat="1" ht="71.45" customHeight="1" x14ac:dyDescent="0.2">
      <c r="A32" s="140" t="s">
        <v>338</v>
      </c>
      <c r="B32" s="51" t="s">
        <v>325</v>
      </c>
      <c r="C32" s="42">
        <v>2566</v>
      </c>
      <c r="D32" s="100">
        <f>hidden6!A16</f>
        <v>0</v>
      </c>
    </row>
    <row r="33" spans="1:4" s="83" customFormat="1" ht="16.899999999999999" customHeight="1" x14ac:dyDescent="0.2">
      <c r="A33" s="141" t="s">
        <v>638</v>
      </c>
      <c r="B33" s="51"/>
      <c r="C33" s="134"/>
      <c r="D33" s="100"/>
    </row>
    <row r="34" spans="1:4" s="83" customFormat="1" ht="84" customHeight="1" x14ac:dyDescent="0.2">
      <c r="A34" s="140" t="s">
        <v>685</v>
      </c>
      <c r="B34" s="51" t="s">
        <v>326</v>
      </c>
      <c r="C34" s="42">
        <v>2567</v>
      </c>
      <c r="D34" s="100">
        <f>hidden6!A17</f>
        <v>56</v>
      </c>
    </row>
    <row r="35" spans="1:4" s="83" customFormat="1" ht="55.15" customHeight="1" x14ac:dyDescent="0.2">
      <c r="A35" s="11" t="s">
        <v>327</v>
      </c>
      <c r="B35" s="51" t="s">
        <v>328</v>
      </c>
      <c r="C35" s="42">
        <v>2568</v>
      </c>
      <c r="D35" s="100">
        <f>hidden6!A18</f>
        <v>0</v>
      </c>
    </row>
    <row r="36" spans="1:4" s="83" customFormat="1" ht="16.899999999999999" customHeight="1" x14ac:dyDescent="0.2">
      <c r="A36" s="141" t="s">
        <v>639</v>
      </c>
      <c r="B36" s="51"/>
      <c r="C36" s="134"/>
      <c r="D36" s="100"/>
    </row>
    <row r="37" spans="1:4" s="83" customFormat="1" ht="68.45" customHeight="1" x14ac:dyDescent="0.2">
      <c r="A37" s="11" t="s">
        <v>640</v>
      </c>
      <c r="B37" s="51" t="s">
        <v>348</v>
      </c>
      <c r="C37" s="42">
        <v>2569</v>
      </c>
      <c r="D37" s="100">
        <f>hidden6!A19</f>
        <v>1186</v>
      </c>
    </row>
    <row r="38" spans="1:4" s="83" customFormat="1" ht="70.150000000000006" customHeight="1" x14ac:dyDescent="0.2">
      <c r="A38" s="11" t="s">
        <v>641</v>
      </c>
      <c r="B38" s="51" t="s">
        <v>349</v>
      </c>
      <c r="C38" s="42">
        <v>2570</v>
      </c>
      <c r="D38" s="100">
        <f>hidden6!A20</f>
        <v>-469</v>
      </c>
    </row>
    <row r="39" spans="1:4" s="83" customFormat="1" ht="16.899999999999999" customHeight="1" x14ac:dyDescent="0.2">
      <c r="A39" s="121" t="s">
        <v>684</v>
      </c>
      <c r="B39" s="89"/>
      <c r="C39" s="42"/>
      <c r="D39" s="92"/>
    </row>
    <row r="40" spans="1:4" s="83" customFormat="1" ht="70.150000000000006" customHeight="1" x14ac:dyDescent="0.2">
      <c r="A40" s="11" t="s">
        <v>689</v>
      </c>
      <c r="B40" s="51" t="s">
        <v>318</v>
      </c>
      <c r="C40" s="42">
        <v>2571</v>
      </c>
      <c r="D40" s="100">
        <f>hidden6!A21</f>
        <v>109082</v>
      </c>
    </row>
    <row r="41" spans="1:4" s="83" customFormat="1" ht="42" customHeight="1" x14ac:dyDescent="0.2">
      <c r="A41" s="11" t="s">
        <v>335</v>
      </c>
      <c r="B41" s="51" t="s">
        <v>319</v>
      </c>
      <c r="C41" s="42">
        <v>2572</v>
      </c>
      <c r="D41" s="100">
        <f>hidden6!A22</f>
        <v>61</v>
      </c>
    </row>
    <row r="42" spans="1:4" ht="16.899999999999999" customHeight="1" x14ac:dyDescent="0.2">
      <c r="A42" s="121" t="s">
        <v>729</v>
      </c>
      <c r="B42" s="89"/>
      <c r="C42" s="88"/>
      <c r="D42" s="100"/>
    </row>
    <row r="43" spans="1:4" ht="57.6" customHeight="1" x14ac:dyDescent="0.2">
      <c r="A43" s="122" t="s">
        <v>688</v>
      </c>
      <c r="B43" s="44" t="s">
        <v>329</v>
      </c>
      <c r="C43" s="42">
        <v>2573</v>
      </c>
      <c r="D43" s="100">
        <f>hidden6!A23</f>
        <v>48489</v>
      </c>
    </row>
  </sheetData>
  <mergeCells count="3">
    <mergeCell ref="A2:D2"/>
    <mergeCell ref="A3:D3"/>
    <mergeCell ref="A4:D4"/>
  </mergeCells>
  <printOptions horizontalCentered="1"/>
  <pageMargins left="0.39370078740157483" right="0.39370078740157483" top="0.39370078740157483" bottom="0.39370078740157483" header="0.19685039370078741" footer="0.51181102362204722"/>
  <pageSetup paperSize="9" scale="80" orientation="portrait" horizontalDpi="4294967292" r:id="rId1"/>
  <headerFooter alignWithMargins="0">
    <oddHeader xml:space="preserve">&amp;R- &amp;P -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90" zoomScaleNormal="90" workbookViewId="0">
      <selection activeCell="A6" sqref="A6"/>
    </sheetView>
  </sheetViews>
  <sheetFormatPr defaultColWidth="8.85546875" defaultRowHeight="12.75" x14ac:dyDescent="0.2"/>
  <cols>
    <col min="1" max="1" width="55.140625" style="17" customWidth="1"/>
    <col min="2" max="2" width="26.7109375" style="17" customWidth="1"/>
    <col min="3" max="3" width="7.7109375" style="17" customWidth="1"/>
    <col min="4" max="4" width="18.7109375" style="17" customWidth="1"/>
    <col min="5" max="16384" width="8.85546875" style="17"/>
  </cols>
  <sheetData>
    <row r="1" spans="1:5" ht="15" x14ac:dyDescent="0.2">
      <c r="A1" s="66"/>
      <c r="B1" s="66"/>
      <c r="C1" s="66"/>
      <c r="D1" s="55" t="s">
        <v>732</v>
      </c>
    </row>
    <row r="2" spans="1:5" ht="15.75" x14ac:dyDescent="0.25">
      <c r="A2" s="67"/>
      <c r="B2" s="67"/>
      <c r="C2" s="67"/>
      <c r="D2" s="68"/>
    </row>
    <row r="3" spans="1:5" ht="15.75" customHeight="1" x14ac:dyDescent="0.2">
      <c r="A3" s="159" t="str">
        <f>hidden5!A1</f>
        <v>по состоянию на 1  июня 2016 года</v>
      </c>
      <c r="B3" s="160"/>
      <c r="C3" s="160"/>
      <c r="D3" s="160"/>
    </row>
    <row r="4" spans="1:5" x14ac:dyDescent="0.2">
      <c r="A4" s="159" t="s">
        <v>0</v>
      </c>
      <c r="B4" s="159"/>
      <c r="C4" s="159"/>
      <c r="D4" s="159"/>
    </row>
    <row r="5" spans="1:5" ht="15" x14ac:dyDescent="0.2">
      <c r="A5" s="161" t="s">
        <v>9</v>
      </c>
      <c r="B5" s="161"/>
      <c r="C5" s="161"/>
      <c r="D5" s="69"/>
    </row>
    <row r="6" spans="1:5" ht="47.45" customHeight="1" x14ac:dyDescent="0.25">
      <c r="A6" s="70" t="s">
        <v>252</v>
      </c>
      <c r="B6" s="71" t="s">
        <v>26</v>
      </c>
      <c r="C6" s="72" t="s">
        <v>251</v>
      </c>
      <c r="D6" s="58" t="s">
        <v>241</v>
      </c>
      <c r="E6" s="73"/>
    </row>
    <row r="7" spans="1:5" ht="46.5" customHeight="1" x14ac:dyDescent="0.25">
      <c r="A7" s="74" t="s">
        <v>189</v>
      </c>
      <c r="B7" s="75"/>
      <c r="C7" s="76"/>
      <c r="D7" s="62"/>
    </row>
    <row r="8" spans="1:5" ht="68.25" customHeight="1" x14ac:dyDescent="0.2">
      <c r="A8" s="35" t="s">
        <v>255</v>
      </c>
      <c r="B8" s="11"/>
      <c r="C8" s="51">
        <v>2600</v>
      </c>
      <c r="D8" s="62">
        <f>hidden2!A1</f>
        <v>30157325</v>
      </c>
    </row>
    <row r="9" spans="1:5" ht="17.45" customHeight="1" x14ac:dyDescent="0.2">
      <c r="A9" s="77" t="s">
        <v>253</v>
      </c>
      <c r="B9" s="78"/>
      <c r="C9" s="44"/>
      <c r="D9" s="62"/>
    </row>
    <row r="10" spans="1:5" ht="31.5" customHeight="1" x14ac:dyDescent="0.2">
      <c r="A10" s="11" t="s">
        <v>256</v>
      </c>
      <c r="B10" s="11"/>
      <c r="C10" s="51">
        <v>2605</v>
      </c>
      <c r="D10" s="62">
        <f>hidden2!A2</f>
        <v>26739941</v>
      </c>
    </row>
    <row r="11" spans="1:5" ht="19.899999999999999" customHeight="1" x14ac:dyDescent="0.2">
      <c r="A11" s="79" t="s">
        <v>254</v>
      </c>
      <c r="B11" s="80"/>
      <c r="C11" s="44"/>
      <c r="D11" s="62"/>
    </row>
    <row r="12" spans="1:5" ht="80.25" customHeight="1" x14ac:dyDescent="0.2">
      <c r="A12" s="10" t="s">
        <v>257</v>
      </c>
      <c r="B12" s="51" t="s">
        <v>23</v>
      </c>
      <c r="C12" s="44">
        <v>2610</v>
      </c>
      <c r="D12" s="62">
        <f>hidden2!A3</f>
        <v>4207198</v>
      </c>
    </row>
    <row r="13" spans="1:5" ht="32.25" customHeight="1" x14ac:dyDescent="0.2">
      <c r="A13" s="11" t="s">
        <v>258</v>
      </c>
      <c r="B13" s="51" t="s">
        <v>45</v>
      </c>
      <c r="C13" s="44">
        <v>2615</v>
      </c>
      <c r="D13" s="62">
        <f>hidden2!A4</f>
        <v>8319823</v>
      </c>
    </row>
    <row r="14" spans="1:5" ht="291" customHeight="1" x14ac:dyDescent="0.2">
      <c r="A14" s="10" t="s">
        <v>259</v>
      </c>
      <c r="B14" s="143" t="s">
        <v>723</v>
      </c>
      <c r="C14" s="44">
        <v>2620</v>
      </c>
      <c r="D14" s="62">
        <f>hidden2!A5</f>
        <v>2935061</v>
      </c>
    </row>
    <row r="15" spans="1:5" ht="30.75" customHeight="1" x14ac:dyDescent="0.2">
      <c r="A15" s="11" t="s">
        <v>260</v>
      </c>
      <c r="B15" s="51" t="s">
        <v>86</v>
      </c>
      <c r="C15" s="44">
        <v>2630</v>
      </c>
      <c r="D15" s="62">
        <f>hidden2!A6</f>
        <v>2342</v>
      </c>
    </row>
    <row r="16" spans="1:5" ht="22.5" customHeight="1" x14ac:dyDescent="0.2">
      <c r="A16" s="11" t="s">
        <v>250</v>
      </c>
      <c r="B16" s="51"/>
      <c r="C16" s="51">
        <v>2640</v>
      </c>
      <c r="D16" s="62">
        <f>hidden2!A7</f>
        <v>11275517</v>
      </c>
    </row>
    <row r="17" spans="1:4" s="83" customFormat="1" ht="30" customHeight="1" x14ac:dyDescent="0.2">
      <c r="A17" s="81"/>
      <c r="B17" s="81"/>
      <c r="C17" s="81"/>
      <c r="D17" s="82"/>
    </row>
  </sheetData>
  <mergeCells count="3">
    <mergeCell ref="A5:C5"/>
    <mergeCell ref="A4:D4"/>
    <mergeCell ref="A3:D3"/>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90" zoomScaleNormal="90" workbookViewId="0">
      <selection activeCell="A7" sqref="A7"/>
    </sheetView>
  </sheetViews>
  <sheetFormatPr defaultColWidth="8.85546875" defaultRowHeight="12.75" x14ac:dyDescent="0.2"/>
  <cols>
    <col min="1" max="1" width="53.140625" style="17" customWidth="1"/>
    <col min="2" max="2" width="26.28515625" style="17" customWidth="1"/>
    <col min="3" max="3" width="6" style="17" customWidth="1"/>
    <col min="4" max="5" width="17.7109375" style="17" customWidth="1"/>
    <col min="6" max="16384" width="8.85546875" style="17"/>
  </cols>
  <sheetData>
    <row r="1" spans="1:6" ht="15.75" x14ac:dyDescent="0.25">
      <c r="A1" s="24"/>
      <c r="B1" s="24"/>
      <c r="C1" s="24"/>
      <c r="D1" s="24"/>
      <c r="E1" s="55" t="s">
        <v>732</v>
      </c>
      <c r="F1" s="56"/>
    </row>
    <row r="2" spans="1:6" ht="15" x14ac:dyDescent="0.2">
      <c r="A2" s="164" t="s">
        <v>245</v>
      </c>
      <c r="B2" s="164"/>
      <c r="C2" s="164"/>
      <c r="D2" s="164"/>
      <c r="E2" s="164"/>
    </row>
    <row r="3" spans="1:6" ht="63.6" customHeight="1" x14ac:dyDescent="0.2">
      <c r="A3" s="165" t="s">
        <v>735</v>
      </c>
      <c r="B3" s="165"/>
      <c r="C3" s="165"/>
      <c r="D3" s="165"/>
      <c r="E3" s="165"/>
    </row>
    <row r="4" spans="1:6" ht="15.75" customHeight="1" x14ac:dyDescent="0.25">
      <c r="A4" s="163" t="str">
        <f>hidden5!A1</f>
        <v>по состоянию на 1  июня 2016 года</v>
      </c>
      <c r="B4" s="160"/>
      <c r="C4" s="160"/>
      <c r="D4" s="160"/>
      <c r="E4" s="160"/>
    </row>
    <row r="5" spans="1:6" ht="15" x14ac:dyDescent="0.25">
      <c r="A5" s="163"/>
      <c r="B5" s="163"/>
      <c r="C5" s="163"/>
      <c r="D5" s="163"/>
      <c r="E5" s="163"/>
    </row>
    <row r="6" spans="1:6" ht="15.75" x14ac:dyDescent="0.25">
      <c r="A6" s="162" t="s">
        <v>9</v>
      </c>
      <c r="B6" s="162"/>
      <c r="C6" s="162"/>
      <c r="D6" s="57"/>
      <c r="E6" s="55" t="s">
        <v>241</v>
      </c>
    </row>
    <row r="7" spans="1:6" ht="48.75" customHeight="1" x14ac:dyDescent="0.2">
      <c r="A7" s="58"/>
      <c r="B7" s="59" t="s">
        <v>190</v>
      </c>
      <c r="C7" s="59" t="s">
        <v>237</v>
      </c>
      <c r="D7" s="59" t="s">
        <v>56</v>
      </c>
      <c r="E7" s="60" t="s">
        <v>243</v>
      </c>
    </row>
    <row r="8" spans="1:6" x14ac:dyDescent="0.2">
      <c r="A8" s="58" t="s">
        <v>235</v>
      </c>
      <c r="B8" s="58" t="s">
        <v>236</v>
      </c>
      <c r="C8" s="58" t="s">
        <v>238</v>
      </c>
      <c r="D8" s="58">
        <v>1</v>
      </c>
      <c r="E8" s="58">
        <v>2</v>
      </c>
    </row>
    <row r="9" spans="1:6" ht="36" customHeight="1" x14ac:dyDescent="0.25">
      <c r="A9" s="61" t="s">
        <v>281</v>
      </c>
      <c r="B9" s="34"/>
      <c r="C9" s="44">
        <v>3000</v>
      </c>
      <c r="D9" s="62">
        <f>hidden3!A1</f>
        <v>213975</v>
      </c>
      <c r="E9" s="62">
        <f>hidden3!B1</f>
        <v>300341</v>
      </c>
    </row>
    <row r="10" spans="1:6" ht="35.25" customHeight="1" x14ac:dyDescent="0.2">
      <c r="A10" s="35" t="s">
        <v>303</v>
      </c>
      <c r="B10" s="44" t="s">
        <v>10</v>
      </c>
      <c r="C10" s="96">
        <v>3060</v>
      </c>
      <c r="D10" s="62">
        <f>hidden3!A2</f>
        <v>213975</v>
      </c>
      <c r="E10" s="62">
        <f>hidden3!B2</f>
        <v>204260</v>
      </c>
    </row>
    <row r="11" spans="1:6" ht="18" customHeight="1" x14ac:dyDescent="0.2">
      <c r="A11" s="58" t="s">
        <v>244</v>
      </c>
      <c r="B11" s="44"/>
      <c r="C11" s="96"/>
      <c r="D11" s="63"/>
      <c r="E11" s="63"/>
    </row>
    <row r="12" spans="1:6" ht="33.75" customHeight="1" x14ac:dyDescent="0.2">
      <c r="A12" s="36" t="s">
        <v>221</v>
      </c>
      <c r="B12" s="44" t="s">
        <v>11</v>
      </c>
      <c r="C12" s="96">
        <v>3070</v>
      </c>
      <c r="D12" s="63">
        <f>hidden3!A3</f>
        <v>190095</v>
      </c>
      <c r="E12" s="63">
        <f>hidden3!B3</f>
        <v>179661</v>
      </c>
    </row>
    <row r="13" spans="1:6" ht="50.25" customHeight="1" x14ac:dyDescent="0.2">
      <c r="A13" s="11" t="s">
        <v>6</v>
      </c>
      <c r="B13" s="97" t="s">
        <v>12</v>
      </c>
      <c r="C13" s="44">
        <v>3080</v>
      </c>
      <c r="D13" s="63">
        <f>hidden3!A4</f>
        <v>8051</v>
      </c>
      <c r="E13" s="63">
        <f>hidden3!B4</f>
        <v>6256</v>
      </c>
    </row>
    <row r="14" spans="1:6" ht="50.25" customHeight="1" x14ac:dyDescent="0.2">
      <c r="A14" s="11" t="s">
        <v>7</v>
      </c>
      <c r="B14" s="97" t="s">
        <v>13</v>
      </c>
      <c r="C14" s="44">
        <v>3090</v>
      </c>
      <c r="D14" s="63">
        <f>hidden3!A5</f>
        <v>15829</v>
      </c>
      <c r="E14" s="63">
        <f>hidden3!B5</f>
        <v>18343</v>
      </c>
    </row>
    <row r="15" spans="1:6" ht="69" customHeight="1" x14ac:dyDescent="0.2">
      <c r="A15" s="37" t="s">
        <v>304</v>
      </c>
      <c r="B15" s="44"/>
      <c r="C15" s="96">
        <v>3120</v>
      </c>
      <c r="D15" s="87" t="s">
        <v>240</v>
      </c>
      <c r="E15" s="63">
        <f>hidden3!B6</f>
        <v>96081</v>
      </c>
    </row>
    <row r="16" spans="1:6" ht="19.5" customHeight="1" x14ac:dyDescent="0.2">
      <c r="A16" s="58" t="s">
        <v>244</v>
      </c>
      <c r="B16" s="96"/>
      <c r="C16" s="96"/>
      <c r="D16" s="87"/>
      <c r="E16" s="62"/>
    </row>
    <row r="17" spans="1:5" ht="27.75" customHeight="1" x14ac:dyDescent="0.2">
      <c r="A17" s="64" t="s">
        <v>191</v>
      </c>
      <c r="B17" s="44" t="s">
        <v>261</v>
      </c>
      <c r="C17" s="96">
        <v>3170</v>
      </c>
      <c r="D17" s="87" t="s">
        <v>240</v>
      </c>
      <c r="E17" s="62">
        <f>hidden3!B7</f>
        <v>79525</v>
      </c>
    </row>
    <row r="18" spans="1:5" ht="34.5" customHeight="1" x14ac:dyDescent="0.2">
      <c r="A18" s="11" t="s">
        <v>211</v>
      </c>
      <c r="B18" s="44" t="s">
        <v>262</v>
      </c>
      <c r="C18" s="96">
        <v>3180</v>
      </c>
      <c r="D18" s="87" t="s">
        <v>240</v>
      </c>
      <c r="E18" s="62">
        <f>hidden3!B8</f>
        <v>4201</v>
      </c>
    </row>
    <row r="19" spans="1:5" ht="43.5" customHeight="1" x14ac:dyDescent="0.2">
      <c r="A19" s="11" t="s">
        <v>212</v>
      </c>
      <c r="B19" s="44" t="s">
        <v>263</v>
      </c>
      <c r="C19" s="96">
        <v>3190</v>
      </c>
      <c r="D19" s="87" t="s">
        <v>240</v>
      </c>
      <c r="E19" s="62">
        <f>hidden3!B9</f>
        <v>12355</v>
      </c>
    </row>
    <row r="20" spans="1:5" x14ac:dyDescent="0.2">
      <c r="C20" s="65"/>
    </row>
    <row r="21" spans="1:5" x14ac:dyDescent="0.2">
      <c r="C21" s="65"/>
    </row>
    <row r="22" spans="1:5" x14ac:dyDescent="0.2">
      <c r="C22" s="65"/>
    </row>
    <row r="23" spans="1:5" x14ac:dyDescent="0.2">
      <c r="C23" s="65"/>
    </row>
    <row r="24" spans="1:5" x14ac:dyDescent="0.2">
      <c r="C24" s="65"/>
    </row>
    <row r="25" spans="1:5" x14ac:dyDescent="0.2">
      <c r="C25" s="65"/>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90" zoomScaleNormal="90" zoomScaleSheetLayoutView="75" workbookViewId="0">
      <selection activeCell="A8" sqref="A8:A9"/>
    </sheetView>
  </sheetViews>
  <sheetFormatPr defaultColWidth="8.85546875" defaultRowHeight="12.75" x14ac:dyDescent="0.2"/>
  <cols>
    <col min="1" max="1" width="42.28515625" style="17" customWidth="1"/>
    <col min="2" max="2" width="32.28515625" style="17" customWidth="1"/>
    <col min="3" max="3" width="5.7109375" style="17" customWidth="1"/>
    <col min="4" max="7" width="13.7109375" style="17" customWidth="1"/>
    <col min="8" max="8" width="14.5703125" style="17" customWidth="1"/>
    <col min="9" max="10" width="13.7109375" style="17" customWidth="1"/>
    <col min="11" max="16384" width="8.85546875" style="17"/>
  </cols>
  <sheetData>
    <row r="1" spans="1:12" ht="15.75" x14ac:dyDescent="0.25">
      <c r="A1" s="24"/>
      <c r="B1" s="24"/>
      <c r="C1" s="24"/>
      <c r="D1" s="24"/>
      <c r="E1" s="24"/>
      <c r="F1" s="24"/>
      <c r="G1" s="33"/>
      <c r="H1" s="24"/>
      <c r="I1" s="47"/>
      <c r="J1" s="47" t="s">
        <v>732</v>
      </c>
    </row>
    <row r="2" spans="1:12" x14ac:dyDescent="0.2">
      <c r="A2" s="24"/>
      <c r="B2" s="24"/>
      <c r="C2" s="24"/>
      <c r="D2" s="24"/>
      <c r="E2" s="24"/>
      <c r="F2" s="24"/>
      <c r="G2" s="24"/>
      <c r="H2" s="24"/>
      <c r="I2" s="46"/>
      <c r="J2" s="46"/>
      <c r="K2" s="48"/>
      <c r="L2" s="48"/>
    </row>
    <row r="3" spans="1:12" ht="17.25" customHeight="1" x14ac:dyDescent="0.2">
      <c r="A3" s="170" t="s">
        <v>248</v>
      </c>
      <c r="B3" s="170"/>
      <c r="C3" s="170"/>
      <c r="D3" s="170"/>
      <c r="E3" s="170"/>
      <c r="F3" s="170"/>
      <c r="G3" s="170"/>
      <c r="H3" s="170"/>
      <c r="I3" s="170"/>
      <c r="J3" s="170"/>
    </row>
    <row r="4" spans="1:12" ht="27.6" customHeight="1" x14ac:dyDescent="0.25">
      <c r="A4" s="171" t="s">
        <v>736</v>
      </c>
      <c r="B4" s="171"/>
      <c r="C4" s="171"/>
      <c r="D4" s="171"/>
      <c r="E4" s="171"/>
      <c r="F4" s="171"/>
      <c r="G4" s="171"/>
      <c r="H4" s="171"/>
      <c r="I4" s="171"/>
      <c r="J4" s="171"/>
    </row>
    <row r="5" spans="1:12" ht="15" x14ac:dyDescent="0.25">
      <c r="A5" s="175" t="str">
        <f>hidden5!A1</f>
        <v>по состоянию на 1  июня 2016 года</v>
      </c>
      <c r="B5" s="175"/>
      <c r="C5" s="175"/>
      <c r="D5" s="175"/>
      <c r="E5" s="175"/>
      <c r="F5" s="160"/>
      <c r="G5" s="160"/>
      <c r="H5" s="160"/>
      <c r="I5" s="160"/>
      <c r="J5" s="160"/>
    </row>
    <row r="6" spans="1:12" ht="15" x14ac:dyDescent="0.25">
      <c r="A6" s="38"/>
      <c r="B6" s="38"/>
      <c r="C6" s="38"/>
      <c r="D6" s="38"/>
      <c r="E6" s="38"/>
      <c r="F6" s="38"/>
      <c r="G6" s="38"/>
      <c r="H6" s="38"/>
      <c r="I6" s="38"/>
      <c r="J6" s="38"/>
    </row>
    <row r="7" spans="1:12" ht="15" x14ac:dyDescent="0.2">
      <c r="A7" s="176" t="s">
        <v>9</v>
      </c>
      <c r="B7" s="176"/>
      <c r="C7" s="176"/>
      <c r="D7" s="176"/>
      <c r="E7" s="176"/>
      <c r="F7" s="176"/>
      <c r="G7" s="176"/>
      <c r="H7" s="176"/>
      <c r="I7" s="47"/>
      <c r="J7" s="47" t="s">
        <v>247</v>
      </c>
    </row>
    <row r="8" spans="1:12" ht="18.600000000000001" customHeight="1" x14ac:dyDescent="0.2">
      <c r="A8" s="168"/>
      <c r="B8" s="177" t="s">
        <v>193</v>
      </c>
      <c r="C8" s="166" t="s">
        <v>237</v>
      </c>
      <c r="D8" s="166" t="s">
        <v>249</v>
      </c>
      <c r="E8" s="166" t="s">
        <v>305</v>
      </c>
      <c r="F8" s="172" t="s">
        <v>246</v>
      </c>
      <c r="G8" s="173"/>
      <c r="H8" s="173"/>
      <c r="I8" s="173"/>
      <c r="J8" s="174"/>
    </row>
    <row r="9" spans="1:12" ht="109.9" customHeight="1" x14ac:dyDescent="0.2">
      <c r="A9" s="169"/>
      <c r="B9" s="178"/>
      <c r="C9" s="167"/>
      <c r="D9" s="167"/>
      <c r="E9" s="167"/>
      <c r="F9" s="23" t="s">
        <v>1</v>
      </c>
      <c r="G9" s="23" t="s">
        <v>2</v>
      </c>
      <c r="H9" s="23" t="s">
        <v>234</v>
      </c>
      <c r="I9" s="23" t="s">
        <v>217</v>
      </c>
      <c r="J9" s="23" t="s">
        <v>218</v>
      </c>
    </row>
    <row r="10" spans="1:12" x14ac:dyDescent="0.2">
      <c r="A10" s="18" t="s">
        <v>235</v>
      </c>
      <c r="B10" s="18"/>
      <c r="C10" s="18" t="s">
        <v>238</v>
      </c>
      <c r="D10" s="18">
        <v>1</v>
      </c>
      <c r="E10" s="18">
        <v>2</v>
      </c>
      <c r="F10" s="18">
        <v>3</v>
      </c>
      <c r="G10" s="18">
        <v>4</v>
      </c>
      <c r="H10" s="18">
        <v>5</v>
      </c>
      <c r="I10" s="18">
        <v>6</v>
      </c>
      <c r="J10" s="18">
        <v>7</v>
      </c>
    </row>
    <row r="11" spans="1:12" ht="78" customHeight="1" x14ac:dyDescent="0.2">
      <c r="A11" s="43" t="s">
        <v>292</v>
      </c>
      <c r="B11" s="44" t="s">
        <v>192</v>
      </c>
      <c r="C11" s="18">
        <v>3300</v>
      </c>
      <c r="D11" s="9">
        <f>hidden4!A1</f>
        <v>157634841</v>
      </c>
      <c r="E11" s="9">
        <f>hidden4!B1</f>
        <v>144636085</v>
      </c>
      <c r="F11" s="9">
        <f>hidden4!C1</f>
        <v>144626838</v>
      </c>
      <c r="G11" s="9">
        <f>hidden4!D1</f>
        <v>22390320</v>
      </c>
      <c r="H11" s="9">
        <f>hidden4!E1</f>
        <v>2696</v>
      </c>
      <c r="I11" s="9">
        <f>hidden4!F1</f>
        <v>2696</v>
      </c>
      <c r="J11" s="9">
        <f>hidden4!G1</f>
        <v>3855</v>
      </c>
    </row>
    <row r="12" spans="1:12" ht="15.6" customHeight="1" x14ac:dyDescent="0.2">
      <c r="A12" s="18" t="s">
        <v>244</v>
      </c>
      <c r="B12" s="18"/>
      <c r="C12" s="18"/>
      <c r="D12" s="16"/>
      <c r="E12" s="16"/>
      <c r="F12" s="16"/>
      <c r="G12" s="16"/>
      <c r="H12" s="16"/>
      <c r="I12" s="16"/>
      <c r="J12" s="9"/>
    </row>
    <row r="13" spans="1:12" ht="60.75" customHeight="1" x14ac:dyDescent="0.2">
      <c r="A13" s="19" t="s">
        <v>15</v>
      </c>
      <c r="B13" s="44" t="s">
        <v>177</v>
      </c>
      <c r="C13" s="18">
        <v>3310</v>
      </c>
      <c r="D13" s="9">
        <f>hidden4!A2</f>
        <v>81581108</v>
      </c>
      <c r="E13" s="9">
        <f>hidden4!B2</f>
        <v>94263745</v>
      </c>
      <c r="F13" s="9">
        <f>hidden4!C2</f>
        <v>94262045</v>
      </c>
      <c r="G13" s="9">
        <f>hidden4!D2</f>
        <v>14667787</v>
      </c>
      <c r="H13" s="9">
        <f>hidden4!E2</f>
        <v>850</v>
      </c>
      <c r="I13" s="9">
        <f>hidden4!F2</f>
        <v>850</v>
      </c>
      <c r="J13" s="86" t="s">
        <v>240</v>
      </c>
    </row>
    <row r="14" spans="1:12" ht="15" customHeight="1" x14ac:dyDescent="0.2">
      <c r="A14" s="41" t="s">
        <v>204</v>
      </c>
      <c r="B14" s="44"/>
      <c r="C14" s="18"/>
      <c r="D14" s="9"/>
      <c r="E14" s="9"/>
      <c r="F14" s="9"/>
      <c r="G14" s="9"/>
      <c r="H14" s="9"/>
      <c r="I14" s="9"/>
      <c r="J14" s="15"/>
    </row>
    <row r="15" spans="1:12" ht="55.9" customHeight="1" x14ac:dyDescent="0.2">
      <c r="A15" s="19" t="s">
        <v>16</v>
      </c>
      <c r="B15" s="44" t="s">
        <v>194</v>
      </c>
      <c r="C15" s="18">
        <v>3312</v>
      </c>
      <c r="D15" s="9">
        <f>hidden4!A3</f>
        <v>81495167</v>
      </c>
      <c r="E15" s="9">
        <f>hidden4!B3</f>
        <v>94246765</v>
      </c>
      <c r="F15" s="9">
        <f>hidden4!C3</f>
        <v>94246765</v>
      </c>
      <c r="G15" s="9">
        <f>hidden4!D3</f>
        <v>14664481</v>
      </c>
      <c r="H15" s="86" t="s">
        <v>240</v>
      </c>
      <c r="I15" s="86" t="s">
        <v>240</v>
      </c>
      <c r="J15" s="86" t="s">
        <v>240</v>
      </c>
    </row>
    <row r="16" spans="1:12" ht="83.45" customHeight="1" x14ac:dyDescent="0.2">
      <c r="A16" s="19" t="s">
        <v>18</v>
      </c>
      <c r="B16" s="44" t="s">
        <v>195</v>
      </c>
      <c r="C16" s="18">
        <v>3314</v>
      </c>
      <c r="D16" s="9">
        <f>hidden4!A4</f>
        <v>85941</v>
      </c>
      <c r="E16" s="9">
        <f>hidden4!B4</f>
        <v>16980</v>
      </c>
      <c r="F16" s="9">
        <f>hidden4!C4</f>
        <v>15280</v>
      </c>
      <c r="G16" s="9">
        <f>hidden4!D4</f>
        <v>3306</v>
      </c>
      <c r="H16" s="9">
        <f>hidden4!E4</f>
        <v>850</v>
      </c>
      <c r="I16" s="9">
        <f>hidden4!F4</f>
        <v>850</v>
      </c>
      <c r="J16" s="86" t="s">
        <v>240</v>
      </c>
    </row>
    <row r="17" spans="1:10" ht="69.75" customHeight="1" x14ac:dyDescent="0.2">
      <c r="A17" s="19" t="s">
        <v>19</v>
      </c>
      <c r="B17" s="44" t="s">
        <v>178</v>
      </c>
      <c r="C17" s="18">
        <v>3320</v>
      </c>
      <c r="D17" s="9">
        <f>hidden4!A5</f>
        <v>59909473</v>
      </c>
      <c r="E17" s="9">
        <f>hidden4!B5</f>
        <v>36615847</v>
      </c>
      <c r="F17" s="9">
        <f>hidden4!C5</f>
        <v>36614719</v>
      </c>
      <c r="G17" s="9">
        <f>hidden4!D5</f>
        <v>5874336</v>
      </c>
      <c r="H17" s="9">
        <f>hidden4!E5</f>
        <v>564</v>
      </c>
      <c r="I17" s="9">
        <f>hidden4!F5</f>
        <v>564</v>
      </c>
      <c r="J17" s="86" t="s">
        <v>240</v>
      </c>
    </row>
    <row r="18" spans="1:10" ht="14.25" customHeight="1" x14ac:dyDescent="0.2">
      <c r="A18" s="41" t="s">
        <v>204</v>
      </c>
      <c r="B18" s="44"/>
      <c r="C18" s="18"/>
      <c r="D18" s="9"/>
      <c r="E18" s="9"/>
      <c r="F18" s="9"/>
      <c r="G18" s="9"/>
      <c r="H18" s="9"/>
      <c r="I18" s="9"/>
      <c r="J18" s="15"/>
    </row>
    <row r="19" spans="1:10" ht="62.45" customHeight="1" x14ac:dyDescent="0.2">
      <c r="A19" s="19" t="s">
        <v>20</v>
      </c>
      <c r="B19" s="44" t="s">
        <v>196</v>
      </c>
      <c r="C19" s="18">
        <v>3322</v>
      </c>
      <c r="D19" s="9">
        <f>hidden4!A6</f>
        <v>59868345</v>
      </c>
      <c r="E19" s="9">
        <f>hidden4!B6</f>
        <v>36604484</v>
      </c>
      <c r="F19" s="9">
        <f>hidden4!C6</f>
        <v>36604484</v>
      </c>
      <c r="G19" s="9">
        <f>hidden4!D6</f>
        <v>5871688</v>
      </c>
      <c r="H19" s="86" t="s">
        <v>240</v>
      </c>
      <c r="I19" s="86" t="s">
        <v>240</v>
      </c>
      <c r="J19" s="86" t="s">
        <v>240</v>
      </c>
    </row>
    <row r="20" spans="1:10" ht="92.45" customHeight="1" x14ac:dyDescent="0.2">
      <c r="A20" s="19" t="s">
        <v>21</v>
      </c>
      <c r="B20" s="44" t="s">
        <v>197</v>
      </c>
      <c r="C20" s="18">
        <v>3324</v>
      </c>
      <c r="D20" s="9">
        <f>hidden4!A7</f>
        <v>41128</v>
      </c>
      <c r="E20" s="9">
        <f>hidden4!B7</f>
        <v>11363</v>
      </c>
      <c r="F20" s="9">
        <f>hidden4!C7</f>
        <v>10235</v>
      </c>
      <c r="G20" s="9">
        <f>hidden4!D7</f>
        <v>2648</v>
      </c>
      <c r="H20" s="9">
        <f>hidden4!E7</f>
        <v>564</v>
      </c>
      <c r="I20" s="9">
        <f>hidden4!F7</f>
        <v>564</v>
      </c>
      <c r="J20" s="86" t="s">
        <v>240</v>
      </c>
    </row>
    <row r="21" spans="1:10" ht="73.5" customHeight="1" x14ac:dyDescent="0.2">
      <c r="A21" s="20" t="s">
        <v>14</v>
      </c>
      <c r="B21" s="44" t="s">
        <v>198</v>
      </c>
      <c r="C21" s="18">
        <v>3330</v>
      </c>
      <c r="D21" s="9">
        <f>hidden4!A8</f>
        <v>13920</v>
      </c>
      <c r="E21" s="9">
        <f>hidden4!B8</f>
        <v>6419</v>
      </c>
      <c r="F21" s="86" t="s">
        <v>240</v>
      </c>
      <c r="G21" s="86" t="s">
        <v>240</v>
      </c>
      <c r="H21" s="9">
        <f>hidden4!E8</f>
        <v>1282</v>
      </c>
      <c r="I21" s="9">
        <f>hidden4!F8</f>
        <v>1282</v>
      </c>
      <c r="J21" s="9">
        <f>hidden4!G8</f>
        <v>3855</v>
      </c>
    </row>
    <row r="22" spans="1:10" ht="48" customHeight="1" x14ac:dyDescent="0.2">
      <c r="A22" s="20" t="s">
        <v>205</v>
      </c>
      <c r="B22" s="44" t="s">
        <v>199</v>
      </c>
      <c r="C22" s="18">
        <v>3350</v>
      </c>
      <c r="D22" s="9">
        <f>hidden4!A9</f>
        <v>16130340</v>
      </c>
      <c r="E22" s="9">
        <f>hidden4!B9</f>
        <v>13750074</v>
      </c>
      <c r="F22" s="9">
        <f>hidden4!C9</f>
        <v>13750074</v>
      </c>
      <c r="G22" s="9">
        <f>hidden4!D9</f>
        <v>1848197</v>
      </c>
      <c r="H22" s="86" t="s">
        <v>240</v>
      </c>
      <c r="I22" s="86" t="s">
        <v>240</v>
      </c>
      <c r="J22" s="86" t="s">
        <v>240</v>
      </c>
    </row>
    <row r="23" spans="1:10" ht="42" customHeight="1" x14ac:dyDescent="0.2">
      <c r="A23" s="21" t="s">
        <v>206</v>
      </c>
      <c r="B23" s="44" t="s">
        <v>17</v>
      </c>
      <c r="C23" s="18">
        <v>3400</v>
      </c>
      <c r="D23" s="9">
        <f>hidden4!A10</f>
        <v>38151533</v>
      </c>
      <c r="E23" s="9">
        <f>hidden4!B10</f>
        <v>35389957</v>
      </c>
      <c r="F23" s="9">
        <f>hidden4!C10</f>
        <v>35386871</v>
      </c>
      <c r="G23" s="9">
        <f>hidden4!D10</f>
        <v>34675283</v>
      </c>
      <c r="H23" s="9">
        <f>hidden4!E10</f>
        <v>1543</v>
      </c>
      <c r="I23" s="9">
        <f>hidden4!F10</f>
        <v>1543</v>
      </c>
      <c r="J23" s="86" t="s">
        <v>240</v>
      </c>
    </row>
    <row r="24" spans="1:10" ht="15" customHeight="1" x14ac:dyDescent="0.2">
      <c r="A24" s="42" t="s">
        <v>244</v>
      </c>
      <c r="B24" s="44"/>
      <c r="C24" s="18"/>
      <c r="D24" s="9"/>
      <c r="E24" s="9"/>
      <c r="F24" s="9"/>
      <c r="G24" s="9"/>
      <c r="H24" s="9"/>
      <c r="I24" s="9"/>
      <c r="J24" s="15"/>
    </row>
    <row r="25" spans="1:10" ht="30" customHeight="1" x14ac:dyDescent="0.2">
      <c r="A25" s="21" t="s">
        <v>207</v>
      </c>
      <c r="B25" s="44" t="s">
        <v>200</v>
      </c>
      <c r="C25" s="18">
        <v>3410</v>
      </c>
      <c r="D25" s="9">
        <f>hidden4!A11</f>
        <v>38020645</v>
      </c>
      <c r="E25" s="9">
        <f>hidden4!B11</f>
        <v>35359022</v>
      </c>
      <c r="F25" s="9">
        <f>hidden4!C11</f>
        <v>35359022</v>
      </c>
      <c r="G25" s="9">
        <f>hidden4!D11</f>
        <v>34648414</v>
      </c>
      <c r="H25" s="86" t="s">
        <v>240</v>
      </c>
      <c r="I25" s="86" t="s">
        <v>240</v>
      </c>
      <c r="J25" s="86" t="s">
        <v>240</v>
      </c>
    </row>
    <row r="26" spans="1:10" ht="57.6" customHeight="1" x14ac:dyDescent="0.2">
      <c r="A26" s="21" t="s">
        <v>208</v>
      </c>
      <c r="B26" s="44" t="s">
        <v>201</v>
      </c>
      <c r="C26" s="18">
        <v>3420</v>
      </c>
      <c r="D26" s="9">
        <f>hidden4!A12</f>
        <v>130888</v>
      </c>
      <c r="E26" s="9">
        <f>hidden4!B12</f>
        <v>30935</v>
      </c>
      <c r="F26" s="9">
        <f>hidden4!C12</f>
        <v>27849</v>
      </c>
      <c r="G26" s="9">
        <f>hidden4!D12</f>
        <v>26869</v>
      </c>
      <c r="H26" s="9">
        <f>hidden4!E12</f>
        <v>1543</v>
      </c>
      <c r="I26" s="9">
        <f>hidden4!F12</f>
        <v>1543</v>
      </c>
      <c r="J26" s="86" t="s">
        <v>240</v>
      </c>
    </row>
    <row r="27" spans="1:10" ht="33" customHeight="1" x14ac:dyDescent="0.2">
      <c r="A27" s="22" t="s">
        <v>22</v>
      </c>
      <c r="B27" s="44" t="s">
        <v>24</v>
      </c>
      <c r="C27" s="18">
        <v>3500</v>
      </c>
      <c r="D27" s="9">
        <f>hidden4!A13</f>
        <v>9886075</v>
      </c>
      <c r="E27" s="9">
        <f>hidden4!B13</f>
        <v>7274841</v>
      </c>
      <c r="F27" s="9">
        <f>hidden4!C13</f>
        <v>7274087</v>
      </c>
      <c r="G27" s="9">
        <f>hidden4!D13</f>
        <v>7198147</v>
      </c>
      <c r="H27" s="9">
        <f>hidden4!E13</f>
        <v>271</v>
      </c>
      <c r="I27" s="9">
        <f>hidden4!F13</f>
        <v>483</v>
      </c>
      <c r="J27" s="86" t="s">
        <v>240</v>
      </c>
    </row>
    <row r="28" spans="1:10" ht="15" customHeight="1" x14ac:dyDescent="0.2">
      <c r="A28" s="42" t="s">
        <v>244</v>
      </c>
      <c r="B28" s="22"/>
      <c r="C28" s="18"/>
      <c r="D28" s="9"/>
      <c r="E28" s="9"/>
      <c r="F28" s="9"/>
      <c r="G28" s="9"/>
      <c r="H28" s="9"/>
      <c r="I28" s="9"/>
      <c r="J28" s="15"/>
    </row>
    <row r="29" spans="1:10" ht="24" customHeight="1" x14ac:dyDescent="0.2">
      <c r="A29" s="22" t="s">
        <v>210</v>
      </c>
      <c r="B29" s="44" t="s">
        <v>202</v>
      </c>
      <c r="C29" s="18">
        <v>3510</v>
      </c>
      <c r="D29" s="9">
        <f>hidden4!A14</f>
        <v>9882246</v>
      </c>
      <c r="E29" s="9">
        <f>hidden4!B14</f>
        <v>7267234</v>
      </c>
      <c r="F29" s="9">
        <f>hidden4!C14</f>
        <v>7267234</v>
      </c>
      <c r="G29" s="9">
        <f>hidden4!D14</f>
        <v>7192655</v>
      </c>
      <c r="H29" s="86" t="s">
        <v>240</v>
      </c>
      <c r="I29" s="86" t="s">
        <v>240</v>
      </c>
      <c r="J29" s="86" t="s">
        <v>240</v>
      </c>
    </row>
    <row r="30" spans="1:10" ht="46.5" customHeight="1" x14ac:dyDescent="0.2">
      <c r="A30" s="22" t="s">
        <v>209</v>
      </c>
      <c r="B30" s="44" t="s">
        <v>203</v>
      </c>
      <c r="C30" s="18">
        <v>3520</v>
      </c>
      <c r="D30" s="9">
        <f>hidden4!A15</f>
        <v>3829</v>
      </c>
      <c r="E30" s="9">
        <f>hidden4!B15</f>
        <v>7607</v>
      </c>
      <c r="F30" s="9">
        <f>hidden4!C15</f>
        <v>6853</v>
      </c>
      <c r="G30" s="9">
        <f>hidden4!D15</f>
        <v>5492</v>
      </c>
      <c r="H30" s="9">
        <f>hidden4!E15</f>
        <v>271</v>
      </c>
      <c r="I30" s="9">
        <f>hidden4!F15</f>
        <v>483</v>
      </c>
      <c r="J30" s="86" t="s">
        <v>240</v>
      </c>
    </row>
    <row r="31" spans="1:10" ht="58.15" customHeight="1" x14ac:dyDescent="0.2">
      <c r="A31" s="53" t="s">
        <v>642</v>
      </c>
      <c r="B31" s="51" t="s">
        <v>282</v>
      </c>
      <c r="C31" s="51">
        <v>3530</v>
      </c>
      <c r="D31" s="9">
        <f>hidden4!A16</f>
        <v>2058476</v>
      </c>
      <c r="E31" s="9">
        <f>hidden4!B16</f>
        <v>3024146</v>
      </c>
      <c r="F31" s="9">
        <f>hidden4!C16</f>
        <v>3024146</v>
      </c>
      <c r="G31" s="9">
        <f>hidden4!D16</f>
        <v>1873968</v>
      </c>
      <c r="H31" s="86" t="s">
        <v>240</v>
      </c>
      <c r="I31" s="86" t="s">
        <v>240</v>
      </c>
      <c r="J31" s="86" t="s">
        <v>240</v>
      </c>
    </row>
    <row r="32" spans="1:10" ht="16.5" customHeight="1" x14ac:dyDescent="0.2">
      <c r="A32" s="42" t="s">
        <v>244</v>
      </c>
      <c r="B32" s="51"/>
      <c r="C32" s="51"/>
      <c r="D32" s="9"/>
      <c r="E32" s="52"/>
      <c r="F32" s="52"/>
      <c r="G32" s="52"/>
      <c r="H32" s="52"/>
      <c r="I32" s="52"/>
      <c r="J32" s="52"/>
    </row>
    <row r="33" spans="1:13" ht="50.25" customHeight="1" x14ac:dyDescent="0.2">
      <c r="A33" s="54" t="s">
        <v>283</v>
      </c>
      <c r="B33" s="51" t="s">
        <v>284</v>
      </c>
      <c r="C33" s="51">
        <v>3531</v>
      </c>
      <c r="D33" s="9">
        <f>hidden4!A17</f>
        <v>934661</v>
      </c>
      <c r="E33" s="9">
        <f>hidden4!B17</f>
        <v>1340535</v>
      </c>
      <c r="F33" s="9">
        <f>hidden4!C17</f>
        <v>1340535</v>
      </c>
      <c r="G33" s="9">
        <f>hidden4!D17</f>
        <v>1340535</v>
      </c>
      <c r="H33" s="86" t="s">
        <v>240</v>
      </c>
      <c r="I33" s="86" t="s">
        <v>240</v>
      </c>
      <c r="J33" s="86" t="s">
        <v>240</v>
      </c>
    </row>
    <row r="34" spans="1:13" ht="58.9" customHeight="1" x14ac:dyDescent="0.2">
      <c r="A34" s="54" t="s">
        <v>285</v>
      </c>
      <c r="B34" s="51" t="s">
        <v>286</v>
      </c>
      <c r="C34" s="51">
        <v>3532</v>
      </c>
      <c r="D34" s="9">
        <f>hidden4!A18</f>
        <v>300249</v>
      </c>
      <c r="E34" s="9">
        <f>hidden4!B18</f>
        <v>479990</v>
      </c>
      <c r="F34" s="9">
        <f>hidden4!C18</f>
        <v>479990</v>
      </c>
      <c r="G34" s="9">
        <f>hidden4!D18</f>
        <v>479987</v>
      </c>
      <c r="H34" s="86" t="s">
        <v>240</v>
      </c>
      <c r="I34" s="86" t="s">
        <v>240</v>
      </c>
      <c r="J34" s="86" t="s">
        <v>240</v>
      </c>
      <c r="K34" s="83"/>
      <c r="L34" s="83"/>
      <c r="M34" s="83"/>
    </row>
    <row r="35" spans="1:13" ht="56.45" customHeight="1" x14ac:dyDescent="0.2">
      <c r="A35" s="54" t="s">
        <v>643</v>
      </c>
      <c r="B35" s="51" t="s">
        <v>297</v>
      </c>
      <c r="C35" s="51">
        <v>3533</v>
      </c>
      <c r="D35" s="9">
        <f>hidden4!A19</f>
        <v>806352</v>
      </c>
      <c r="E35" s="9">
        <f>hidden4!B19</f>
        <v>1178397</v>
      </c>
      <c r="F35" s="9">
        <f>hidden4!C19</f>
        <v>1178397</v>
      </c>
      <c r="G35" s="9">
        <f>hidden4!D19</f>
        <v>28222</v>
      </c>
      <c r="H35" s="86" t="s">
        <v>240</v>
      </c>
      <c r="I35" s="86" t="s">
        <v>240</v>
      </c>
      <c r="J35" s="86" t="s">
        <v>240</v>
      </c>
      <c r="K35" s="84"/>
      <c r="L35" s="83"/>
      <c r="M35" s="83"/>
    </row>
    <row r="36" spans="1:13" ht="56.45" customHeight="1" x14ac:dyDescent="0.2">
      <c r="A36" s="54" t="s">
        <v>644</v>
      </c>
      <c r="B36" s="51" t="s">
        <v>646</v>
      </c>
      <c r="C36" s="51">
        <v>3534</v>
      </c>
      <c r="D36" s="9">
        <f>hidden4!A20</f>
        <v>17214</v>
      </c>
      <c r="E36" s="9">
        <f>hidden4!B20</f>
        <v>25224</v>
      </c>
      <c r="F36" s="9">
        <f>hidden4!C20</f>
        <v>25224</v>
      </c>
      <c r="G36" s="9">
        <f>hidden4!D20</f>
        <v>25224</v>
      </c>
      <c r="H36" s="86" t="s">
        <v>240</v>
      </c>
      <c r="I36" s="86" t="s">
        <v>240</v>
      </c>
      <c r="J36" s="86" t="s">
        <v>240</v>
      </c>
      <c r="K36" s="84"/>
      <c r="L36" s="83"/>
      <c r="M36" s="83"/>
    </row>
    <row r="37" spans="1:13" ht="56.45" customHeight="1" x14ac:dyDescent="0.2">
      <c r="A37" s="54" t="s">
        <v>645</v>
      </c>
      <c r="B37" s="51" t="s">
        <v>647</v>
      </c>
      <c r="C37" s="51">
        <v>3535</v>
      </c>
      <c r="D37" s="9">
        <f>hidden4!A21</f>
        <v>0</v>
      </c>
      <c r="E37" s="9">
        <f>hidden4!B21</f>
        <v>0</v>
      </c>
      <c r="F37" s="9">
        <f>hidden4!C21</f>
        <v>0</v>
      </c>
      <c r="G37" s="9">
        <f>hidden4!D21</f>
        <v>0</v>
      </c>
      <c r="H37" s="86" t="s">
        <v>240</v>
      </c>
      <c r="I37" s="86" t="s">
        <v>240</v>
      </c>
      <c r="J37" s="86" t="s">
        <v>240</v>
      </c>
      <c r="K37" s="84"/>
      <c r="L37" s="83"/>
      <c r="M37" s="83"/>
    </row>
    <row r="38" spans="1:13" ht="57.6" customHeight="1" x14ac:dyDescent="0.2">
      <c r="A38" s="53" t="s">
        <v>290</v>
      </c>
      <c r="B38" s="51" t="s">
        <v>287</v>
      </c>
      <c r="C38" s="51">
        <v>3540</v>
      </c>
      <c r="D38" s="9">
        <f>hidden4!A22</f>
        <v>902</v>
      </c>
      <c r="E38" s="9">
        <f>hidden4!B22</f>
        <v>1226</v>
      </c>
      <c r="F38" s="9">
        <f>hidden4!C22</f>
        <v>1210</v>
      </c>
      <c r="G38" s="9">
        <f>hidden4!D22</f>
        <v>-30</v>
      </c>
      <c r="H38" s="9">
        <f>hidden4!E22</f>
        <v>8</v>
      </c>
      <c r="I38" s="9">
        <f>hidden4!F22</f>
        <v>8</v>
      </c>
      <c r="J38" s="86" t="s">
        <v>240</v>
      </c>
      <c r="K38" s="83"/>
      <c r="L38" s="83"/>
      <c r="M38" s="83"/>
    </row>
    <row r="39" spans="1:13" ht="15" customHeight="1" x14ac:dyDescent="0.2">
      <c r="A39" s="42" t="s">
        <v>244</v>
      </c>
      <c r="B39" s="51"/>
      <c r="C39" s="51"/>
      <c r="D39" s="9"/>
      <c r="E39" s="52"/>
      <c r="F39" s="52"/>
      <c r="G39" s="52"/>
      <c r="H39" s="52"/>
      <c r="I39" s="52"/>
      <c r="J39" s="52"/>
    </row>
    <row r="40" spans="1:13" ht="43.5" customHeight="1" x14ac:dyDescent="0.2">
      <c r="A40" s="85" t="s">
        <v>301</v>
      </c>
      <c r="B40" s="51" t="s">
        <v>288</v>
      </c>
      <c r="C40" s="51">
        <v>3541</v>
      </c>
      <c r="D40" s="9">
        <f>hidden4!A23</f>
        <v>483</v>
      </c>
      <c r="E40" s="9">
        <f>hidden4!B23</f>
        <v>1033</v>
      </c>
      <c r="F40" s="9">
        <f>hidden4!C23</f>
        <v>1033</v>
      </c>
      <c r="G40" s="9">
        <f>hidden4!D23</f>
        <v>-32</v>
      </c>
      <c r="H40" s="86" t="s">
        <v>240</v>
      </c>
      <c r="I40" s="86" t="s">
        <v>240</v>
      </c>
      <c r="J40" s="86" t="s">
        <v>240</v>
      </c>
    </row>
    <row r="41" spans="1:13" ht="55.15" customHeight="1" x14ac:dyDescent="0.2">
      <c r="A41" s="54" t="s">
        <v>302</v>
      </c>
      <c r="B41" s="51" t="s">
        <v>289</v>
      </c>
      <c r="C41" s="51">
        <v>3542</v>
      </c>
      <c r="D41" s="9">
        <f>hidden4!A24</f>
        <v>419</v>
      </c>
      <c r="E41" s="9">
        <f>hidden4!B24</f>
        <v>193</v>
      </c>
      <c r="F41" s="9">
        <f>hidden4!C24</f>
        <v>177</v>
      </c>
      <c r="G41" s="9">
        <f>hidden4!D24</f>
        <v>2</v>
      </c>
      <c r="H41" s="9">
        <f>hidden4!E24</f>
        <v>8</v>
      </c>
      <c r="I41" s="9">
        <f>hidden4!F24</f>
        <v>8</v>
      </c>
      <c r="J41" s="86" t="s">
        <v>240</v>
      </c>
    </row>
    <row r="42" spans="1:13" ht="12.75" customHeight="1" x14ac:dyDescent="0.2">
      <c r="A42" s="32"/>
      <c r="B42" s="32"/>
      <c r="C42" s="32"/>
      <c r="D42" s="32"/>
      <c r="E42" s="32"/>
      <c r="F42" s="32"/>
      <c r="G42" s="32"/>
      <c r="H42" s="32"/>
      <c r="I42" s="32"/>
      <c r="J42" s="32"/>
    </row>
    <row r="43" spans="1:13" ht="12.75" customHeight="1" x14ac:dyDescent="0.2">
      <c r="A43" s="32"/>
      <c r="B43" s="32"/>
      <c r="C43" s="32"/>
      <c r="D43" s="32"/>
      <c r="E43" s="32"/>
      <c r="F43" s="32"/>
      <c r="G43" s="32"/>
      <c r="H43" s="32"/>
      <c r="I43" s="32"/>
      <c r="J43" s="32"/>
    </row>
    <row r="44" spans="1:13" ht="12.75" customHeight="1" x14ac:dyDescent="0.2">
      <c r="A44" s="32"/>
      <c r="B44" s="32"/>
      <c r="C44" s="32"/>
      <c r="D44" s="32"/>
      <c r="E44" s="32"/>
      <c r="F44" s="32"/>
      <c r="G44" s="32"/>
      <c r="H44" s="32"/>
      <c r="I44" s="32"/>
      <c r="J44" s="32"/>
    </row>
    <row r="45" spans="1:13" ht="12.75" customHeight="1" x14ac:dyDescent="0.2">
      <c r="A45" s="32"/>
      <c r="B45" s="32"/>
      <c r="C45" s="32"/>
      <c r="D45" s="32"/>
      <c r="E45" s="32"/>
      <c r="F45" s="32"/>
      <c r="G45" s="32"/>
      <c r="H45" s="32"/>
      <c r="I45" s="32"/>
      <c r="J45" s="32"/>
    </row>
    <row r="46" spans="1:13" ht="12.75" customHeight="1" x14ac:dyDescent="0.2">
      <c r="A46" s="32"/>
      <c r="B46" s="101" t="s">
        <v>650</v>
      </c>
      <c r="C46" s="101"/>
      <c r="D46" s="101"/>
      <c r="E46" s="101"/>
      <c r="F46" s="101"/>
      <c r="G46" s="101"/>
      <c r="H46" s="101" t="s">
        <v>651</v>
      </c>
      <c r="I46" s="32"/>
      <c r="J46" s="32"/>
    </row>
    <row r="47" spans="1:13" ht="12.75" customHeight="1" x14ac:dyDescent="0.2">
      <c r="A47" s="32"/>
      <c r="B47" s="32"/>
      <c r="C47" s="32"/>
      <c r="D47" s="32"/>
      <c r="E47" s="32"/>
      <c r="F47" s="32"/>
      <c r="G47" s="32"/>
      <c r="H47" s="32"/>
      <c r="I47" s="32"/>
      <c r="J47" s="32"/>
    </row>
    <row r="48" spans="1:13" ht="17.25" customHeight="1" x14ac:dyDescent="0.2">
      <c r="A48" s="39"/>
      <c r="B48" s="39"/>
      <c r="C48" s="49"/>
      <c r="D48" s="49"/>
      <c r="E48" s="49"/>
      <c r="F48" s="49"/>
      <c r="G48" s="49"/>
      <c r="H48" s="49"/>
      <c r="J48" s="24"/>
    </row>
    <row r="49" spans="1:10" x14ac:dyDescent="0.2">
      <c r="A49" s="40"/>
      <c r="B49" s="40"/>
      <c r="C49" s="24"/>
      <c r="D49" s="24"/>
      <c r="E49" s="24"/>
      <c r="F49" s="24"/>
      <c r="G49" s="24"/>
      <c r="H49" s="24"/>
      <c r="J49" s="50"/>
    </row>
    <row r="50" spans="1:10" x14ac:dyDescent="0.2">
      <c r="A50" s="24"/>
      <c r="B50" s="24"/>
      <c r="C50" s="24"/>
      <c r="D50" s="24"/>
      <c r="E50" s="24"/>
      <c r="F50" s="24"/>
      <c r="G50" s="24"/>
      <c r="H50" s="24"/>
      <c r="I50" s="24"/>
      <c r="J50" s="24"/>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1"/>
  <sheetViews>
    <sheetView workbookViewId="0">
      <selection activeCell="A8" sqref="A8:A9"/>
    </sheetView>
  </sheetViews>
  <sheetFormatPr defaultColWidth="8.85546875" defaultRowHeight="12.75" x14ac:dyDescent="0.2"/>
  <cols>
    <col min="1" max="16384" width="8.85546875" style="1"/>
  </cols>
  <sheetData>
    <row r="1" spans="1:4" x14ac:dyDescent="0.2">
      <c r="A1" s="1">
        <v>5099774728</v>
      </c>
      <c r="B1" s="1">
        <v>2600864552</v>
      </c>
      <c r="C1" s="1">
        <v>3111233148</v>
      </c>
      <c r="D1" s="1">
        <v>385503418</v>
      </c>
    </row>
    <row r="2" spans="1:4" x14ac:dyDescent="0.2">
      <c r="A2" s="1">
        <v>5099584633</v>
      </c>
      <c r="B2" s="1">
        <v>2600684891</v>
      </c>
      <c r="C2" s="1">
        <v>3111233148</v>
      </c>
      <c r="D2" s="1">
        <v>385503418</v>
      </c>
    </row>
    <row r="3" spans="1:4" x14ac:dyDescent="0.2">
      <c r="A3" s="1">
        <v>5060373900</v>
      </c>
      <c r="B3" s="1">
        <v>2566338618</v>
      </c>
      <c r="C3" s="1">
        <v>3110426199</v>
      </c>
      <c r="D3" s="1">
        <v>385222023</v>
      </c>
    </row>
    <row r="4" spans="1:4" x14ac:dyDescent="0.2">
      <c r="A4" s="1">
        <v>1752747067</v>
      </c>
      <c r="B4" s="1">
        <v>205401482</v>
      </c>
      <c r="C4" s="1">
        <v>2183385930</v>
      </c>
      <c r="D4" s="1">
        <v>243936406</v>
      </c>
    </row>
    <row r="5" spans="1:4" x14ac:dyDescent="0.2">
      <c r="A5" s="1">
        <v>1319282015</v>
      </c>
      <c r="B5" s="1">
        <v>205401482</v>
      </c>
      <c r="C5" s="1">
        <v>1085270935</v>
      </c>
      <c r="D5" s="1">
        <v>2721313</v>
      </c>
    </row>
    <row r="6" spans="1:4" x14ac:dyDescent="0.2">
      <c r="A6" s="1">
        <v>1142594964</v>
      </c>
      <c r="B6" s="1">
        <v>126851632</v>
      </c>
      <c r="C6" s="1">
        <v>1012154836</v>
      </c>
      <c r="D6" s="1">
        <v>2721313</v>
      </c>
    </row>
    <row r="7" spans="1:4" x14ac:dyDescent="0.2">
      <c r="A7" s="1">
        <v>100686168</v>
      </c>
      <c r="B7" s="1">
        <v>103535324</v>
      </c>
      <c r="C7" s="1">
        <v>0</v>
      </c>
      <c r="D7" s="1">
        <v>0</v>
      </c>
    </row>
    <row r="8" spans="1:4" x14ac:dyDescent="0.2">
      <c r="A8" s="1">
        <v>844090065</v>
      </c>
      <c r="B8" s="1">
        <v>0</v>
      </c>
      <c r="C8" s="1">
        <v>837669491</v>
      </c>
      <c r="D8" s="1">
        <v>2085166</v>
      </c>
    </row>
    <row r="9" spans="1:4" x14ac:dyDescent="0.2">
      <c r="A9" s="1">
        <v>21108891</v>
      </c>
      <c r="B9" s="1">
        <v>23316308</v>
      </c>
      <c r="C9" s="1">
        <v>0</v>
      </c>
      <c r="D9" s="1">
        <v>0</v>
      </c>
    </row>
    <row r="10" spans="1:4" x14ac:dyDescent="0.2">
      <c r="A10" s="1">
        <v>176709840</v>
      </c>
      <c r="B10" s="1">
        <v>0</v>
      </c>
      <c r="C10" s="1">
        <v>174485345</v>
      </c>
      <c r="D10" s="1">
        <v>636147</v>
      </c>
    </row>
    <row r="11" spans="1:4" x14ac:dyDescent="0.2">
      <c r="A11" s="1">
        <v>91393178</v>
      </c>
      <c r="B11" s="1">
        <v>18279027</v>
      </c>
      <c r="C11" s="1">
        <v>73116099</v>
      </c>
      <c r="D11" s="1">
        <v>0</v>
      </c>
    </row>
    <row r="12" spans="1:4" x14ac:dyDescent="0.2">
      <c r="A12" s="1">
        <v>7294901</v>
      </c>
      <c r="B12" s="1">
        <v>3380641</v>
      </c>
      <c r="C12" s="1">
        <v>0</v>
      </c>
      <c r="D12" s="1">
        <v>0</v>
      </c>
    </row>
    <row r="13" spans="1:4" x14ac:dyDescent="0.2">
      <c r="A13" s="1">
        <v>7096158</v>
      </c>
      <c r="B13" s="1">
        <v>6969353</v>
      </c>
      <c r="C13" s="1">
        <v>0</v>
      </c>
      <c r="D13" s="1">
        <v>0</v>
      </c>
    </row>
    <row r="14" spans="1:4" x14ac:dyDescent="0.2">
      <c r="A14" s="1">
        <v>46792869</v>
      </c>
      <c r="B14" s="1">
        <v>29458919</v>
      </c>
      <c r="C14" s="1">
        <v>0</v>
      </c>
      <c r="D14" s="1">
        <v>0</v>
      </c>
    </row>
    <row r="15" spans="1:4" x14ac:dyDescent="0.2">
      <c r="A15" s="1">
        <v>1625245</v>
      </c>
      <c r="B15" s="1">
        <v>1629605</v>
      </c>
      <c r="C15" s="1">
        <v>0</v>
      </c>
      <c r="D15" s="1">
        <v>0</v>
      </c>
    </row>
    <row r="16" spans="1:4" x14ac:dyDescent="0.2">
      <c r="A16" s="1">
        <v>22484700</v>
      </c>
      <c r="B16" s="1">
        <v>18832305</v>
      </c>
      <c r="C16" s="1">
        <v>0</v>
      </c>
      <c r="D16" s="1">
        <v>0</v>
      </c>
    </row>
    <row r="17" spans="1:4" x14ac:dyDescent="0.2">
      <c r="A17" s="1">
        <v>433465052</v>
      </c>
      <c r="B17" s="1">
        <v>0</v>
      </c>
      <c r="C17" s="1">
        <v>1098114995</v>
      </c>
      <c r="D17" s="1">
        <v>241215093</v>
      </c>
    </row>
    <row r="18" spans="1:4" x14ac:dyDescent="0.2">
      <c r="A18" s="1">
        <v>433465052</v>
      </c>
      <c r="B18" s="1">
        <v>0</v>
      </c>
      <c r="C18" s="1">
        <v>1066857403</v>
      </c>
      <c r="D18" s="1">
        <v>236470490</v>
      </c>
    </row>
    <row r="19" spans="1:4" x14ac:dyDescent="0.2">
      <c r="A19" s="1">
        <v>0</v>
      </c>
      <c r="B19" s="1">
        <v>0</v>
      </c>
      <c r="C19" s="1">
        <v>4369128</v>
      </c>
      <c r="D19" s="1">
        <v>1163597</v>
      </c>
    </row>
    <row r="20" spans="1:4" x14ac:dyDescent="0.2">
      <c r="A20" s="1">
        <v>0</v>
      </c>
      <c r="B20" s="1">
        <v>0</v>
      </c>
      <c r="C20" s="1">
        <v>9637966</v>
      </c>
      <c r="D20" s="1">
        <v>1729968</v>
      </c>
    </row>
    <row r="21" spans="1:4" x14ac:dyDescent="0.2">
      <c r="A21" s="1">
        <v>0</v>
      </c>
      <c r="B21" s="1">
        <v>0</v>
      </c>
      <c r="C21" s="1">
        <v>17250498</v>
      </c>
      <c r="D21" s="1">
        <v>1851038</v>
      </c>
    </row>
    <row r="22" spans="1:4" x14ac:dyDescent="0.2">
      <c r="A22" s="1">
        <v>1660018474</v>
      </c>
      <c r="B22" s="1">
        <v>1282608665</v>
      </c>
      <c r="C22" s="1">
        <v>242563873</v>
      </c>
      <c r="D22" s="1">
        <v>38597</v>
      </c>
    </row>
    <row r="23" spans="1:4" x14ac:dyDescent="0.2">
      <c r="A23" s="1">
        <v>1112480517</v>
      </c>
      <c r="B23" s="1">
        <v>1027822842</v>
      </c>
      <c r="C23" s="1">
        <v>0</v>
      </c>
      <c r="D23" s="1">
        <v>0</v>
      </c>
    </row>
    <row r="24" spans="1:4" x14ac:dyDescent="0.2">
      <c r="A24" s="1">
        <v>547537957</v>
      </c>
      <c r="B24" s="1">
        <v>254785823</v>
      </c>
      <c r="C24" s="1">
        <v>242563873</v>
      </c>
      <c r="D24" s="1">
        <v>38597</v>
      </c>
    </row>
    <row r="25" spans="1:4" x14ac:dyDescent="0.2">
      <c r="A25" s="1">
        <v>486897</v>
      </c>
      <c r="B25" s="1">
        <v>251157</v>
      </c>
      <c r="C25" s="1">
        <v>79549</v>
      </c>
      <c r="D25" s="1">
        <v>-158</v>
      </c>
    </row>
    <row r="26" spans="1:4" x14ac:dyDescent="0.2">
      <c r="A26" s="1">
        <v>186361</v>
      </c>
      <c r="B26" s="1">
        <v>79549</v>
      </c>
      <c r="C26" s="1">
        <v>79549</v>
      </c>
      <c r="D26" s="1">
        <v>-158</v>
      </c>
    </row>
    <row r="27" spans="1:4" x14ac:dyDescent="0.2">
      <c r="A27" s="1">
        <v>300536</v>
      </c>
      <c r="B27" s="1">
        <v>171608</v>
      </c>
      <c r="C27" s="1">
        <v>0</v>
      </c>
      <c r="D27" s="1">
        <v>0</v>
      </c>
    </row>
    <row r="28" spans="1:4" x14ac:dyDescent="0.2">
      <c r="A28" s="1">
        <v>0</v>
      </c>
      <c r="B28" s="1">
        <v>0</v>
      </c>
      <c r="C28" s="1">
        <v>0</v>
      </c>
      <c r="D28" s="1">
        <v>0</v>
      </c>
    </row>
    <row r="29" spans="1:4" x14ac:dyDescent="0.2">
      <c r="A29" s="1">
        <v>65385</v>
      </c>
      <c r="B29" s="1">
        <v>23403</v>
      </c>
      <c r="C29" s="1">
        <v>23403</v>
      </c>
      <c r="D29" s="1">
        <v>196</v>
      </c>
    </row>
    <row r="30" spans="1:4" x14ac:dyDescent="0.2">
      <c r="A30" s="1">
        <v>209139622</v>
      </c>
      <c r="B30" s="1">
        <v>201787343</v>
      </c>
      <c r="C30" s="1">
        <v>0</v>
      </c>
      <c r="D30" s="1">
        <v>0</v>
      </c>
    </row>
    <row r="31" spans="1:4" x14ac:dyDescent="0.2">
      <c r="A31" s="1">
        <v>107551899</v>
      </c>
      <c r="B31" s="1">
        <v>0</v>
      </c>
      <c r="C31" s="1">
        <v>107832879</v>
      </c>
      <c r="D31" s="1">
        <v>0</v>
      </c>
    </row>
    <row r="32" spans="1:4" x14ac:dyDescent="0.2">
      <c r="A32" s="1">
        <v>-7611039</v>
      </c>
      <c r="B32" s="1">
        <v>0</v>
      </c>
      <c r="C32" s="1">
        <v>-8551119</v>
      </c>
      <c r="D32" s="1">
        <v>0</v>
      </c>
    </row>
    <row r="33" spans="1:4" x14ac:dyDescent="0.2">
      <c r="A33" s="1">
        <v>4491939</v>
      </c>
      <c r="B33" s="1">
        <v>4506174</v>
      </c>
      <c r="C33" s="1">
        <v>0</v>
      </c>
      <c r="D33" s="1">
        <v>0</v>
      </c>
    </row>
    <row r="34" spans="1:4" x14ac:dyDescent="0.2">
      <c r="A34" s="1">
        <v>52421880</v>
      </c>
      <c r="B34" s="1">
        <v>0</v>
      </c>
      <c r="C34" s="1">
        <v>52509942</v>
      </c>
      <c r="D34" s="1">
        <v>0</v>
      </c>
    </row>
    <row r="35" spans="1:4" x14ac:dyDescent="0.2">
      <c r="A35" s="1">
        <v>875665</v>
      </c>
      <c r="B35" s="1">
        <v>0</v>
      </c>
      <c r="C35" s="1">
        <v>868401</v>
      </c>
      <c r="D35" s="1">
        <v>0</v>
      </c>
    </row>
    <row r="36" spans="1:4" x14ac:dyDescent="0.2">
      <c r="A36" s="1">
        <v>4356679</v>
      </c>
      <c r="B36" s="1">
        <v>0</v>
      </c>
      <c r="C36" s="1">
        <v>3882824</v>
      </c>
      <c r="D36" s="1">
        <v>0</v>
      </c>
    </row>
    <row r="37" spans="1:4" x14ac:dyDescent="0.2">
      <c r="A37" s="1">
        <v>56515090</v>
      </c>
      <c r="B37" s="1">
        <v>0</v>
      </c>
      <c r="C37" s="1">
        <v>55406907</v>
      </c>
      <c r="D37" s="1">
        <v>22237</v>
      </c>
    </row>
    <row r="38" spans="1:4" x14ac:dyDescent="0.2">
      <c r="A38" s="1">
        <v>99184286</v>
      </c>
      <c r="B38" s="1">
        <v>34860043</v>
      </c>
      <c r="C38" s="1">
        <v>23240025</v>
      </c>
      <c r="D38" s="1">
        <v>16322</v>
      </c>
    </row>
    <row r="39" spans="1:4" x14ac:dyDescent="0.2">
      <c r="A39" s="1">
        <v>532747</v>
      </c>
      <c r="B39" s="1">
        <v>0</v>
      </c>
      <c r="C39" s="1">
        <v>398557</v>
      </c>
      <c r="D39" s="1">
        <v>0</v>
      </c>
    </row>
    <row r="40" spans="1:4" x14ac:dyDescent="0.2">
      <c r="A40" s="1">
        <v>797523</v>
      </c>
      <c r="B40" s="1">
        <v>0</v>
      </c>
      <c r="C40" s="1">
        <v>776788</v>
      </c>
      <c r="D40" s="1">
        <v>0</v>
      </c>
    </row>
    <row r="41" spans="1:4" x14ac:dyDescent="0.2">
      <c r="A41" s="1">
        <v>149504</v>
      </c>
      <c r="B41" s="1">
        <v>0</v>
      </c>
      <c r="C41" s="1">
        <v>75738</v>
      </c>
      <c r="D41" s="1">
        <v>0</v>
      </c>
    </row>
    <row r="42" spans="1:4" x14ac:dyDescent="0.2">
      <c r="A42" s="1">
        <v>0</v>
      </c>
      <c r="B42" s="1">
        <v>0</v>
      </c>
      <c r="C42" s="1">
        <v>0</v>
      </c>
      <c r="D42" s="1">
        <v>0</v>
      </c>
    </row>
    <row r="43" spans="1:4" x14ac:dyDescent="0.2">
      <c r="A43" s="1">
        <v>-3263080</v>
      </c>
      <c r="B43" s="1">
        <v>-2899847</v>
      </c>
      <c r="C43" s="1">
        <v>0</v>
      </c>
      <c r="D43" s="1">
        <v>0</v>
      </c>
    </row>
    <row r="44" spans="1:4" x14ac:dyDescent="0.2">
      <c r="A44" s="1">
        <v>-4792486</v>
      </c>
      <c r="B44" s="1">
        <v>-5982830</v>
      </c>
      <c r="C44" s="1">
        <v>0</v>
      </c>
      <c r="D44" s="1">
        <v>0</v>
      </c>
    </row>
    <row r="45" spans="1:4" x14ac:dyDescent="0.2">
      <c r="A45" s="1">
        <v>22067167</v>
      </c>
      <c r="B45" s="1">
        <v>22240380</v>
      </c>
      <c r="C45" s="1">
        <v>0</v>
      </c>
      <c r="D45" s="1">
        <v>0</v>
      </c>
    </row>
    <row r="46" spans="1:4" x14ac:dyDescent="0.2">
      <c r="A46" s="1">
        <v>4568279</v>
      </c>
      <c r="B46" s="1">
        <v>0</v>
      </c>
      <c r="C46" s="1">
        <v>6019979</v>
      </c>
      <c r="D46" s="1">
        <v>0</v>
      </c>
    </row>
    <row r="47" spans="1:4" x14ac:dyDescent="0.2">
      <c r="A47" s="1">
        <v>0</v>
      </c>
      <c r="B47" s="1">
        <v>0</v>
      </c>
      <c r="C47" s="1">
        <v>0</v>
      </c>
      <c r="D47" s="1">
        <v>0</v>
      </c>
    </row>
    <row r="48" spans="1:4" x14ac:dyDescent="0.2">
      <c r="A48" s="1">
        <v>0</v>
      </c>
      <c r="B48" s="1">
        <v>0</v>
      </c>
      <c r="C48" s="1">
        <v>0</v>
      </c>
      <c r="D48" s="1">
        <v>0</v>
      </c>
    </row>
    <row r="49" spans="1:4" x14ac:dyDescent="0.2">
      <c r="A49" s="1">
        <v>59411462</v>
      </c>
      <c r="B49" s="1">
        <v>58504040</v>
      </c>
      <c r="C49" s="1">
        <v>0</v>
      </c>
      <c r="D49" s="1">
        <v>0</v>
      </c>
    </row>
    <row r="50" spans="1:4" x14ac:dyDescent="0.2">
      <c r="A50" s="1">
        <v>57924647</v>
      </c>
      <c r="B50" s="1">
        <v>57002641</v>
      </c>
      <c r="C50" s="1">
        <v>0</v>
      </c>
      <c r="D50" s="1">
        <v>0</v>
      </c>
    </row>
    <row r="51" spans="1:4" x14ac:dyDescent="0.2">
      <c r="A51" s="1">
        <v>1486815</v>
      </c>
      <c r="B51" s="1">
        <v>1501399</v>
      </c>
      <c r="C51" s="1">
        <v>0</v>
      </c>
      <c r="D51" s="1">
        <v>0</v>
      </c>
    </row>
    <row r="52" spans="1:4" x14ac:dyDescent="0.2">
      <c r="A52" s="1">
        <v>25598</v>
      </c>
      <c r="B52" s="1">
        <v>69344</v>
      </c>
      <c r="C52" s="1">
        <v>0</v>
      </c>
      <c r="D52" s="1">
        <v>0</v>
      </c>
    </row>
    <row r="53" spans="1:4" x14ac:dyDescent="0.2">
      <c r="A53" s="1">
        <v>884</v>
      </c>
      <c r="B53" s="1">
        <v>642</v>
      </c>
      <c r="C53" s="1">
        <v>0</v>
      </c>
      <c r="D53" s="1">
        <v>0</v>
      </c>
    </row>
    <row r="54" spans="1:4" x14ac:dyDescent="0.2">
      <c r="A54" s="1">
        <v>24714</v>
      </c>
      <c r="B54" s="1">
        <v>68702</v>
      </c>
      <c r="C54" s="1">
        <v>0</v>
      </c>
      <c r="D54" s="1">
        <v>0</v>
      </c>
    </row>
    <row r="55" spans="1:4" x14ac:dyDescent="0.2">
      <c r="A55" s="1">
        <v>0</v>
      </c>
      <c r="B55" s="1">
        <v>0</v>
      </c>
      <c r="C55" s="1">
        <v>0</v>
      </c>
      <c r="D55" s="1">
        <v>0</v>
      </c>
    </row>
    <row r="56" spans="1:4" x14ac:dyDescent="0.2">
      <c r="A56" s="1">
        <v>1663</v>
      </c>
      <c r="B56" s="1">
        <v>1436</v>
      </c>
      <c r="C56" s="1">
        <v>0</v>
      </c>
      <c r="D56" s="1">
        <v>0</v>
      </c>
    </row>
    <row r="57" spans="1:4" x14ac:dyDescent="0.2">
      <c r="A57" s="1">
        <v>205</v>
      </c>
      <c r="B57" s="1">
        <v>215</v>
      </c>
      <c r="C57" s="1">
        <v>0</v>
      </c>
      <c r="D57" s="1">
        <v>0</v>
      </c>
    </row>
    <row r="58" spans="1:4" x14ac:dyDescent="0.2">
      <c r="A58" s="1">
        <v>685730</v>
      </c>
      <c r="B58" s="1">
        <v>687663</v>
      </c>
      <c r="C58" s="1">
        <v>0</v>
      </c>
      <c r="D58" s="1">
        <v>0</v>
      </c>
    </row>
    <row r="59" spans="1:4" x14ac:dyDescent="0.2">
      <c r="A59" s="1">
        <v>175296</v>
      </c>
      <c r="B59" s="1">
        <v>175184</v>
      </c>
      <c r="C59" s="1">
        <v>0</v>
      </c>
      <c r="D59" s="1">
        <v>0</v>
      </c>
    </row>
    <row r="60" spans="1:4" x14ac:dyDescent="0.2">
      <c r="A60" s="1">
        <v>263652</v>
      </c>
      <c r="B60" s="1">
        <v>264502</v>
      </c>
      <c r="C60" s="1">
        <v>0</v>
      </c>
      <c r="D60" s="1">
        <v>0</v>
      </c>
    </row>
    <row r="61" spans="1:4" x14ac:dyDescent="0.2">
      <c r="A61" s="1">
        <v>3927</v>
      </c>
      <c r="B61" s="1">
        <v>4254</v>
      </c>
      <c r="C61" s="1">
        <v>0</v>
      </c>
      <c r="D61" s="1">
        <v>0</v>
      </c>
    </row>
    <row r="62" spans="1:4" x14ac:dyDescent="0.2">
      <c r="A62" s="1">
        <v>2</v>
      </c>
      <c r="B62" s="1">
        <v>9</v>
      </c>
      <c r="C62" s="1">
        <v>0</v>
      </c>
      <c r="D62" s="1">
        <v>0</v>
      </c>
    </row>
    <row r="63" spans="1:4" x14ac:dyDescent="0.2">
      <c r="A63" s="1">
        <v>322315</v>
      </c>
      <c r="B63" s="1">
        <v>290949</v>
      </c>
      <c r="C63" s="1">
        <v>0</v>
      </c>
      <c r="D63" s="1">
        <v>0</v>
      </c>
    </row>
    <row r="64" spans="1:4" x14ac:dyDescent="0.2">
      <c r="A64" s="1">
        <v>2405</v>
      </c>
      <c r="B64" s="1">
        <v>1900</v>
      </c>
      <c r="C64" s="1">
        <v>0</v>
      </c>
      <c r="D64" s="1">
        <v>0</v>
      </c>
    </row>
    <row r="65" spans="1:4" x14ac:dyDescent="0.2">
      <c r="A65" s="1">
        <v>5237</v>
      </c>
      <c r="B65" s="1">
        <v>5182</v>
      </c>
      <c r="C65" s="1">
        <v>0</v>
      </c>
      <c r="D65" s="1">
        <v>0</v>
      </c>
    </row>
    <row r="66" spans="1:4" x14ac:dyDescent="0.2">
      <c r="A66" s="1">
        <v>785</v>
      </c>
      <c r="B66" s="1">
        <v>761</v>
      </c>
      <c r="C66" s="1">
        <v>0</v>
      </c>
      <c r="D66" s="1">
        <v>0</v>
      </c>
    </row>
    <row r="67" spans="1:4" x14ac:dyDescent="0.2">
      <c r="A67" s="1">
        <v>0</v>
      </c>
      <c r="B67" s="1">
        <v>0</v>
      </c>
      <c r="C67" s="1">
        <v>0</v>
      </c>
      <c r="D67" s="1">
        <v>0</v>
      </c>
    </row>
    <row r="68" spans="1:4" x14ac:dyDescent="0.2">
      <c r="A68" s="1">
        <v>0</v>
      </c>
      <c r="B68" s="1">
        <v>0</v>
      </c>
      <c r="C68" s="1">
        <v>0</v>
      </c>
      <c r="D68" s="1">
        <v>0</v>
      </c>
    </row>
    <row r="69" spans="1:4" x14ac:dyDescent="0.2">
      <c r="A69" s="1">
        <v>4353135</v>
      </c>
      <c r="B69" s="1">
        <v>0</v>
      </c>
      <c r="C69" s="1">
        <v>3839240</v>
      </c>
      <c r="D69" s="1">
        <v>0</v>
      </c>
    </row>
    <row r="70" spans="1:4" x14ac:dyDescent="0.2">
      <c r="A70" s="1">
        <v>558457562</v>
      </c>
      <c r="B70" s="1">
        <v>0</v>
      </c>
      <c r="C70" s="1">
        <v>462041231</v>
      </c>
      <c r="D70" s="1">
        <v>68095753</v>
      </c>
    </row>
    <row r="71" spans="1:4" x14ac:dyDescent="0.2">
      <c r="A71" s="1">
        <v>716594</v>
      </c>
      <c r="B71" s="1">
        <v>0</v>
      </c>
      <c r="C71" s="1">
        <v>2491296</v>
      </c>
      <c r="D71" s="1">
        <v>2057380</v>
      </c>
    </row>
    <row r="72" spans="1:4" x14ac:dyDescent="0.2">
      <c r="A72" s="1">
        <v>144977</v>
      </c>
      <c r="B72" s="1">
        <v>0</v>
      </c>
      <c r="C72" s="1">
        <v>591209</v>
      </c>
      <c r="D72" s="1">
        <v>157293</v>
      </c>
    </row>
    <row r="73" spans="1:4" x14ac:dyDescent="0.2">
      <c r="A73" s="1">
        <v>337492</v>
      </c>
      <c r="B73" s="1">
        <v>0</v>
      </c>
      <c r="C73" s="1">
        <v>1151657</v>
      </c>
      <c r="D73" s="1">
        <v>1151657</v>
      </c>
    </row>
    <row r="74" spans="1:4" x14ac:dyDescent="0.2">
      <c r="A74" s="1">
        <v>12776</v>
      </c>
      <c r="B74" s="1">
        <v>0</v>
      </c>
      <c r="C74" s="1">
        <v>65196</v>
      </c>
      <c r="D74" s="1">
        <v>65196</v>
      </c>
    </row>
    <row r="75" spans="1:4" x14ac:dyDescent="0.2">
      <c r="A75" s="1">
        <v>1</v>
      </c>
      <c r="B75" s="1">
        <v>0</v>
      </c>
      <c r="C75" s="1">
        <v>0</v>
      </c>
      <c r="D75" s="1">
        <v>0</v>
      </c>
    </row>
    <row r="76" spans="1:4" x14ac:dyDescent="0.2">
      <c r="A76" s="1">
        <v>351</v>
      </c>
      <c r="B76" s="1">
        <v>0</v>
      </c>
      <c r="C76" s="1">
        <v>749</v>
      </c>
      <c r="D76" s="1">
        <v>749</v>
      </c>
    </row>
    <row r="77" spans="1:4" x14ac:dyDescent="0.2">
      <c r="A77" s="1">
        <v>116490</v>
      </c>
      <c r="B77" s="1">
        <v>0</v>
      </c>
      <c r="C77" s="1">
        <v>362344</v>
      </c>
      <c r="D77" s="1">
        <v>362344</v>
      </c>
    </row>
    <row r="78" spans="1:4" x14ac:dyDescent="0.2">
      <c r="A78" s="1">
        <v>104507</v>
      </c>
      <c r="B78" s="1">
        <v>0</v>
      </c>
      <c r="C78" s="1">
        <v>320141</v>
      </c>
      <c r="D78" s="1">
        <v>320141</v>
      </c>
    </row>
    <row r="79" spans="1:4" x14ac:dyDescent="0.2">
      <c r="A79" s="1">
        <v>375206468</v>
      </c>
      <c r="B79" s="1">
        <v>0</v>
      </c>
      <c r="C79" s="1">
        <v>356369744</v>
      </c>
      <c r="D79" s="1">
        <v>1838465</v>
      </c>
    </row>
    <row r="80" spans="1:4" x14ac:dyDescent="0.2">
      <c r="A80" s="1">
        <v>335987417</v>
      </c>
      <c r="B80" s="1">
        <v>0</v>
      </c>
      <c r="C80" s="1">
        <v>317173537</v>
      </c>
      <c r="D80" s="1">
        <v>1755403</v>
      </c>
    </row>
    <row r="81" spans="1:4" x14ac:dyDescent="0.2">
      <c r="A81" s="1">
        <v>39219051</v>
      </c>
      <c r="B81" s="1">
        <v>0</v>
      </c>
      <c r="C81" s="1">
        <v>39196207</v>
      </c>
      <c r="D81" s="1">
        <v>83062</v>
      </c>
    </row>
    <row r="82" spans="1:4" x14ac:dyDescent="0.2">
      <c r="A82" s="1">
        <v>35357552</v>
      </c>
      <c r="B82" s="1">
        <v>0</v>
      </c>
      <c r="C82" s="1">
        <v>29628195</v>
      </c>
      <c r="D82" s="1">
        <v>685405</v>
      </c>
    </row>
    <row r="83" spans="1:4" x14ac:dyDescent="0.2">
      <c r="A83" s="1">
        <v>30790666</v>
      </c>
      <c r="B83" s="1">
        <v>0</v>
      </c>
      <c r="C83" s="1">
        <v>18871843</v>
      </c>
      <c r="D83" s="1">
        <v>421367</v>
      </c>
    </row>
    <row r="84" spans="1:4" x14ac:dyDescent="0.2">
      <c r="A84" s="1">
        <v>4566886</v>
      </c>
      <c r="B84" s="1">
        <v>0</v>
      </c>
      <c r="C84" s="1">
        <v>10756352</v>
      </c>
      <c r="D84" s="1">
        <v>264038</v>
      </c>
    </row>
    <row r="85" spans="1:4" x14ac:dyDescent="0.2">
      <c r="A85" s="1">
        <v>339409</v>
      </c>
      <c r="B85" s="1">
        <v>0</v>
      </c>
      <c r="C85" s="1">
        <v>322500</v>
      </c>
      <c r="D85" s="1">
        <v>7855</v>
      </c>
    </row>
    <row r="86" spans="1:4" x14ac:dyDescent="0.2">
      <c r="A86" s="1">
        <v>146837539</v>
      </c>
      <c r="B86" s="1">
        <v>0</v>
      </c>
      <c r="C86" s="1">
        <v>73229496</v>
      </c>
      <c r="D86" s="1">
        <v>63506648</v>
      </c>
    </row>
    <row r="87" spans="1:4" x14ac:dyDescent="0.2">
      <c r="A87" s="1">
        <v>145889837</v>
      </c>
      <c r="B87" s="1">
        <v>0</v>
      </c>
      <c r="C87" s="1">
        <v>70200365</v>
      </c>
      <c r="D87" s="1">
        <v>60503334</v>
      </c>
    </row>
    <row r="88" spans="1:4" x14ac:dyDescent="0.2">
      <c r="A88" s="1">
        <v>23360703</v>
      </c>
      <c r="B88" s="1">
        <v>0</v>
      </c>
      <c r="C88" s="1">
        <v>11780140</v>
      </c>
      <c r="D88" s="1">
        <v>2083109</v>
      </c>
    </row>
    <row r="89" spans="1:4" x14ac:dyDescent="0.2">
      <c r="A89" s="1">
        <v>77516910</v>
      </c>
      <c r="B89" s="1">
        <v>0</v>
      </c>
      <c r="C89" s="1">
        <v>36233944</v>
      </c>
      <c r="D89" s="1">
        <v>36233944</v>
      </c>
    </row>
    <row r="90" spans="1:4" x14ac:dyDescent="0.2">
      <c r="A90" s="1">
        <v>3773672</v>
      </c>
      <c r="B90" s="1">
        <v>0</v>
      </c>
      <c r="C90" s="1">
        <v>2008087</v>
      </c>
      <c r="D90" s="1">
        <v>2008087</v>
      </c>
    </row>
    <row r="91" spans="1:4" x14ac:dyDescent="0.2">
      <c r="A91" s="1">
        <v>21</v>
      </c>
      <c r="B91" s="1">
        <v>0</v>
      </c>
      <c r="C91" s="1">
        <v>0</v>
      </c>
      <c r="D91" s="1">
        <v>0</v>
      </c>
    </row>
    <row r="92" spans="1:4" x14ac:dyDescent="0.2">
      <c r="A92" s="1">
        <v>124234</v>
      </c>
      <c r="B92" s="1">
        <v>0</v>
      </c>
      <c r="C92" s="1">
        <v>79375</v>
      </c>
      <c r="D92" s="1">
        <v>79375</v>
      </c>
    </row>
    <row r="93" spans="1:4" x14ac:dyDescent="0.2">
      <c r="A93" s="1">
        <v>21606894</v>
      </c>
      <c r="B93" s="1">
        <v>0</v>
      </c>
      <c r="C93" s="1">
        <v>10617036</v>
      </c>
      <c r="D93" s="1">
        <v>10617036</v>
      </c>
    </row>
    <row r="94" spans="1:4" x14ac:dyDescent="0.2">
      <c r="A94" s="1">
        <v>19507403</v>
      </c>
      <c r="B94" s="1">
        <v>0</v>
      </c>
      <c r="C94" s="1">
        <v>9481783</v>
      </c>
      <c r="D94" s="1">
        <v>9481783</v>
      </c>
    </row>
    <row r="95" spans="1:4" x14ac:dyDescent="0.2">
      <c r="A95" s="1">
        <v>947702</v>
      </c>
      <c r="B95" s="1">
        <v>0</v>
      </c>
      <c r="C95" s="1">
        <v>3029131</v>
      </c>
      <c r="D95" s="1">
        <v>3003314</v>
      </c>
    </row>
    <row r="96" spans="1:4" x14ac:dyDescent="0.2">
      <c r="A96" s="1">
        <v>7549</v>
      </c>
      <c r="B96" s="1">
        <v>0</v>
      </c>
      <c r="C96" s="1">
        <v>68127</v>
      </c>
      <c r="D96" s="1">
        <v>42310</v>
      </c>
    </row>
    <row r="97" spans="1:4" x14ac:dyDescent="0.2">
      <c r="A97" s="1">
        <v>407861</v>
      </c>
      <c r="B97" s="1">
        <v>0</v>
      </c>
      <c r="C97" s="1">
        <v>1201073</v>
      </c>
      <c r="D97" s="1">
        <v>1201073</v>
      </c>
    </row>
    <row r="98" spans="1:4" x14ac:dyDescent="0.2">
      <c r="A98" s="1">
        <v>3340</v>
      </c>
      <c r="B98" s="1">
        <v>0</v>
      </c>
      <c r="C98" s="1">
        <v>38255</v>
      </c>
      <c r="D98" s="1">
        <v>38255</v>
      </c>
    </row>
    <row r="99" spans="1:4" x14ac:dyDescent="0.2">
      <c r="A99" s="1">
        <v>2</v>
      </c>
      <c r="B99" s="1">
        <v>0</v>
      </c>
      <c r="C99" s="1">
        <v>0</v>
      </c>
      <c r="D99" s="1">
        <v>0</v>
      </c>
    </row>
    <row r="100" spans="1:4" x14ac:dyDescent="0.2">
      <c r="A100" s="1">
        <v>497</v>
      </c>
      <c r="B100" s="1">
        <v>0</v>
      </c>
      <c r="C100" s="1">
        <v>1181</v>
      </c>
      <c r="D100" s="1">
        <v>1181</v>
      </c>
    </row>
    <row r="101" spans="1:4" x14ac:dyDescent="0.2">
      <c r="A101" s="1">
        <v>373131</v>
      </c>
      <c r="B101" s="1">
        <v>0</v>
      </c>
      <c r="C101" s="1">
        <v>1177583</v>
      </c>
      <c r="D101" s="1">
        <v>1177583</v>
      </c>
    </row>
    <row r="102" spans="1:4" x14ac:dyDescent="0.2">
      <c r="A102" s="1">
        <v>155322</v>
      </c>
      <c r="B102" s="1">
        <v>0</v>
      </c>
      <c r="C102" s="1">
        <v>542912</v>
      </c>
      <c r="D102" s="1">
        <v>542912</v>
      </c>
    </row>
    <row r="103" spans="1:4" x14ac:dyDescent="0.2">
      <c r="A103" s="1">
        <v>1025110249</v>
      </c>
      <c r="B103" s="1">
        <v>1012382365</v>
      </c>
      <c r="C103" s="1">
        <v>20736728</v>
      </c>
      <c r="D103" s="1">
        <v>616825</v>
      </c>
    </row>
    <row r="104" spans="1:4" x14ac:dyDescent="0.2">
      <c r="A104" s="1">
        <v>1022760200</v>
      </c>
      <c r="B104" s="1">
        <v>1004425148</v>
      </c>
      <c r="C104" s="1">
        <v>19900053</v>
      </c>
      <c r="D104" s="1">
        <v>615885</v>
      </c>
    </row>
    <row r="105" spans="1:4" x14ac:dyDescent="0.2">
      <c r="A105" s="1">
        <v>987408160</v>
      </c>
      <c r="B105" s="1">
        <v>992651810</v>
      </c>
      <c r="C105" s="1">
        <v>0</v>
      </c>
      <c r="D105" s="1">
        <v>0</v>
      </c>
    </row>
    <row r="106" spans="1:4" x14ac:dyDescent="0.2">
      <c r="A106" s="1">
        <v>764947221</v>
      </c>
      <c r="B106" s="1">
        <v>761914281</v>
      </c>
      <c r="C106" s="1">
        <v>0</v>
      </c>
      <c r="D106" s="1">
        <v>0</v>
      </c>
    </row>
    <row r="107" spans="1:4" x14ac:dyDescent="0.2">
      <c r="A107" s="1">
        <v>172376589</v>
      </c>
      <c r="B107" s="1">
        <v>180804295</v>
      </c>
      <c r="C107" s="1">
        <v>0</v>
      </c>
      <c r="D107" s="1">
        <v>0</v>
      </c>
    </row>
    <row r="108" spans="1:4" x14ac:dyDescent="0.2">
      <c r="A108" s="1">
        <v>50084350</v>
      </c>
      <c r="B108" s="1">
        <v>49933234</v>
      </c>
      <c r="C108" s="1">
        <v>0</v>
      </c>
      <c r="D108" s="1">
        <v>0</v>
      </c>
    </row>
    <row r="109" spans="1:4" x14ac:dyDescent="0.2">
      <c r="A109" s="1">
        <v>1774196</v>
      </c>
      <c r="B109" s="1">
        <v>0</v>
      </c>
      <c r="C109" s="1">
        <v>1758553</v>
      </c>
      <c r="D109" s="1">
        <v>235701</v>
      </c>
    </row>
    <row r="110" spans="1:4" x14ac:dyDescent="0.2">
      <c r="A110" s="1">
        <v>18384452</v>
      </c>
      <c r="B110" s="1">
        <v>7641788</v>
      </c>
      <c r="C110" s="1">
        <v>11462689</v>
      </c>
      <c r="D110" s="1">
        <v>329438</v>
      </c>
    </row>
    <row r="111" spans="1:4" x14ac:dyDescent="0.2">
      <c r="A111" s="1">
        <v>2684845</v>
      </c>
      <c r="B111" s="1">
        <v>2684769</v>
      </c>
      <c r="C111" s="1">
        <v>0</v>
      </c>
      <c r="D111" s="1">
        <v>0</v>
      </c>
    </row>
    <row r="112" spans="1:4" x14ac:dyDescent="0.2">
      <c r="A112" s="1">
        <v>8497368</v>
      </c>
      <c r="B112" s="1">
        <v>0</v>
      </c>
      <c r="C112" s="1">
        <v>4508643</v>
      </c>
      <c r="D112" s="1">
        <v>0</v>
      </c>
    </row>
    <row r="113" spans="1:4" x14ac:dyDescent="0.2">
      <c r="A113" s="1">
        <v>4011179</v>
      </c>
      <c r="B113" s="1">
        <v>1446781</v>
      </c>
      <c r="C113" s="1">
        <v>2170168</v>
      </c>
      <c r="D113" s="1">
        <v>50746</v>
      </c>
    </row>
    <row r="114" spans="1:4" x14ac:dyDescent="0.2">
      <c r="A114" s="1">
        <v>573586</v>
      </c>
      <c r="B114" s="1">
        <v>6760205</v>
      </c>
      <c r="C114" s="1">
        <v>333861</v>
      </c>
      <c r="D114" s="1">
        <v>0</v>
      </c>
    </row>
    <row r="115" spans="1:4" x14ac:dyDescent="0.2">
      <c r="A115" s="1">
        <v>41</v>
      </c>
      <c r="B115" s="1">
        <v>416860</v>
      </c>
      <c r="C115" s="1">
        <v>0</v>
      </c>
      <c r="D115" s="1">
        <v>0</v>
      </c>
    </row>
    <row r="116" spans="1:4" x14ac:dyDescent="0.2">
      <c r="A116" s="1">
        <v>573545</v>
      </c>
      <c r="B116" s="1">
        <v>6343346</v>
      </c>
      <c r="C116" s="1">
        <v>333861</v>
      </c>
      <c r="D116" s="1">
        <v>0</v>
      </c>
    </row>
    <row r="117" spans="1:4" x14ac:dyDescent="0.2">
      <c r="A117" s="1">
        <v>0</v>
      </c>
      <c r="B117" s="1">
        <v>-1</v>
      </c>
      <c r="C117" s="1">
        <v>0</v>
      </c>
      <c r="D117" s="1">
        <v>0</v>
      </c>
    </row>
    <row r="118" spans="1:4" x14ac:dyDescent="0.2">
      <c r="A118" s="1">
        <v>1166099</v>
      </c>
      <c r="B118" s="1">
        <v>1078501</v>
      </c>
      <c r="C118" s="1">
        <v>0</v>
      </c>
      <c r="D118" s="1">
        <v>0</v>
      </c>
    </row>
    <row r="119" spans="1:4" x14ac:dyDescent="0.2">
      <c r="A119" s="1">
        <v>610364</v>
      </c>
      <c r="B119" s="1">
        <v>118511</v>
      </c>
      <c r="C119" s="1">
        <v>502814</v>
      </c>
      <c r="D119" s="1">
        <v>940</v>
      </c>
    </row>
    <row r="120" spans="1:4" x14ac:dyDescent="0.2">
      <c r="A120" s="1">
        <v>27501</v>
      </c>
      <c r="B120" s="1">
        <v>0</v>
      </c>
      <c r="C120" s="1">
        <v>28774</v>
      </c>
      <c r="D120" s="1">
        <v>885</v>
      </c>
    </row>
    <row r="121" spans="1:4" x14ac:dyDescent="0.2">
      <c r="A121" s="1">
        <v>570295</v>
      </c>
      <c r="B121" s="1">
        <v>115880</v>
      </c>
      <c r="C121" s="1">
        <v>463521</v>
      </c>
      <c r="D121" s="1">
        <v>0</v>
      </c>
    </row>
    <row r="122" spans="1:4" x14ac:dyDescent="0.2">
      <c r="A122" s="1">
        <v>12568</v>
      </c>
      <c r="B122" s="1">
        <v>2631</v>
      </c>
      <c r="C122" s="1">
        <v>10519</v>
      </c>
      <c r="D122" s="1">
        <v>55</v>
      </c>
    </row>
    <row r="123" spans="1:4" x14ac:dyDescent="0.2">
      <c r="A123" s="1">
        <v>0</v>
      </c>
      <c r="B123" s="1">
        <v>7206645</v>
      </c>
      <c r="C123" s="1">
        <v>7482201</v>
      </c>
      <c r="D123" s="1">
        <v>6378826</v>
      </c>
    </row>
    <row r="124" spans="1:4" x14ac:dyDescent="0.2">
      <c r="A124" s="1">
        <v>0</v>
      </c>
      <c r="B124" s="1">
        <v>5747724</v>
      </c>
      <c r="C124" s="1">
        <v>0</v>
      </c>
      <c r="D124" s="1">
        <v>0</v>
      </c>
    </row>
    <row r="125" spans="1:4" x14ac:dyDescent="0.2">
      <c r="A125" s="1">
        <v>0</v>
      </c>
      <c r="B125" s="1">
        <v>1458</v>
      </c>
      <c r="C125" s="1">
        <v>333</v>
      </c>
      <c r="D125" s="1">
        <v>0</v>
      </c>
    </row>
    <row r="126" spans="1:4" x14ac:dyDescent="0.2">
      <c r="A126" s="1">
        <v>0</v>
      </c>
      <c r="B126" s="1">
        <v>1458</v>
      </c>
      <c r="C126" s="1">
        <v>0</v>
      </c>
      <c r="D126" s="1">
        <v>0</v>
      </c>
    </row>
    <row r="127" spans="1:4" x14ac:dyDescent="0.2">
      <c r="A127" s="1">
        <v>0</v>
      </c>
      <c r="B127" s="1">
        <v>0</v>
      </c>
      <c r="C127" s="1">
        <v>333</v>
      </c>
      <c r="D127" s="1">
        <v>0</v>
      </c>
    </row>
    <row r="128" spans="1:4" x14ac:dyDescent="0.2">
      <c r="A128" s="1">
        <v>0</v>
      </c>
      <c r="B128" s="1">
        <v>32574</v>
      </c>
      <c r="C128" s="1">
        <v>7438117</v>
      </c>
      <c r="D128" s="1">
        <v>6370471</v>
      </c>
    </row>
    <row r="129" spans="1:4" x14ac:dyDescent="0.2">
      <c r="A129" s="1">
        <v>0</v>
      </c>
      <c r="B129" s="1">
        <v>0</v>
      </c>
      <c r="C129" s="1">
        <v>7438117</v>
      </c>
      <c r="D129" s="1">
        <v>6370471</v>
      </c>
    </row>
    <row r="130" spans="1:4" x14ac:dyDescent="0.2">
      <c r="A130" s="1">
        <v>0</v>
      </c>
      <c r="B130" s="1">
        <v>32574</v>
      </c>
      <c r="C130" s="1">
        <v>0</v>
      </c>
      <c r="D130" s="1">
        <v>0</v>
      </c>
    </row>
    <row r="131" spans="1:4" x14ac:dyDescent="0.2">
      <c r="A131" s="1">
        <v>0</v>
      </c>
      <c r="B131" s="1">
        <v>1259799</v>
      </c>
      <c r="C131" s="1">
        <v>43751</v>
      </c>
      <c r="D131" s="1">
        <v>8355</v>
      </c>
    </row>
    <row r="132" spans="1:4" x14ac:dyDescent="0.2">
      <c r="A132" s="1">
        <v>0</v>
      </c>
      <c r="B132" s="1">
        <v>353</v>
      </c>
      <c r="C132" s="1">
        <v>0</v>
      </c>
      <c r="D132" s="1">
        <v>0</v>
      </c>
    </row>
    <row r="133" spans="1:4" x14ac:dyDescent="0.2">
      <c r="A133" s="1">
        <v>0</v>
      </c>
      <c r="B133" s="1">
        <v>656</v>
      </c>
      <c r="C133" s="1">
        <v>0</v>
      </c>
      <c r="D133" s="1">
        <v>0</v>
      </c>
    </row>
    <row r="134" spans="1:4" x14ac:dyDescent="0.2">
      <c r="A134" s="1">
        <v>0</v>
      </c>
      <c r="B134" s="1">
        <v>83640</v>
      </c>
      <c r="C134" s="1">
        <v>0</v>
      </c>
      <c r="D134" s="1">
        <v>0</v>
      </c>
    </row>
    <row r="135" spans="1:4" x14ac:dyDescent="0.2">
      <c r="A135" s="1">
        <v>0</v>
      </c>
      <c r="B135" s="1">
        <v>76500</v>
      </c>
      <c r="C135" s="1">
        <v>0</v>
      </c>
      <c r="D135" s="1">
        <v>0</v>
      </c>
    </row>
    <row r="136" spans="1:4" x14ac:dyDescent="0.2">
      <c r="A136" s="1">
        <v>0</v>
      </c>
      <c r="B136" s="1">
        <v>3941</v>
      </c>
      <c r="C136" s="1">
        <v>0</v>
      </c>
      <c r="D136" s="1">
        <v>0</v>
      </c>
    </row>
    <row r="137" spans="1:4" x14ac:dyDescent="0.2">
      <c r="A137" s="1">
        <v>275951</v>
      </c>
      <c r="B137" s="1">
        <v>235421</v>
      </c>
      <c r="C137" s="1">
        <v>63844</v>
      </c>
      <c r="D137" s="1">
        <v>17928</v>
      </c>
    </row>
    <row r="138" spans="1:4" x14ac:dyDescent="0.2">
      <c r="A138" s="1">
        <v>1600</v>
      </c>
      <c r="B138" s="1">
        <v>0</v>
      </c>
      <c r="C138" s="1">
        <v>1685</v>
      </c>
      <c r="D138" s="1">
        <v>1115</v>
      </c>
    </row>
    <row r="139" spans="1:4" x14ac:dyDescent="0.2">
      <c r="A139" s="1">
        <v>-22</v>
      </c>
      <c r="B139" s="1">
        <v>0</v>
      </c>
      <c r="C139" s="1">
        <v>-1</v>
      </c>
      <c r="D139" s="1">
        <v>0</v>
      </c>
    </row>
    <row r="140" spans="1:4" x14ac:dyDescent="0.2">
      <c r="A140" s="1">
        <v>2295</v>
      </c>
      <c r="B140" s="1">
        <v>0</v>
      </c>
      <c r="C140" s="1">
        <v>960</v>
      </c>
      <c r="D140" s="1">
        <v>980</v>
      </c>
    </row>
    <row r="141" spans="1:4" x14ac:dyDescent="0.2">
      <c r="A141" s="1">
        <v>25</v>
      </c>
      <c r="B141" s="1">
        <v>0</v>
      </c>
      <c r="C141" s="1">
        <v>1</v>
      </c>
      <c r="D141" s="1">
        <v>0</v>
      </c>
    </row>
    <row r="142" spans="1:4" x14ac:dyDescent="0.2">
      <c r="A142" s="1">
        <v>0</v>
      </c>
      <c r="B142" s="1">
        <v>0</v>
      </c>
      <c r="C142" s="1">
        <v>0</v>
      </c>
      <c r="D142" s="1">
        <v>0</v>
      </c>
    </row>
    <row r="143" spans="1:4" x14ac:dyDescent="0.2">
      <c r="A143" s="1">
        <v>-698</v>
      </c>
      <c r="B143" s="1">
        <v>0</v>
      </c>
      <c r="C143" s="1">
        <v>725</v>
      </c>
      <c r="D143" s="1">
        <v>135</v>
      </c>
    </row>
    <row r="144" spans="1:4" x14ac:dyDescent="0.2">
      <c r="A144" s="1">
        <v>220211</v>
      </c>
      <c r="B144" s="1">
        <v>220178</v>
      </c>
      <c r="C144" s="1">
        <v>0</v>
      </c>
      <c r="D144" s="1">
        <v>0</v>
      </c>
    </row>
    <row r="145" spans="1:4" x14ac:dyDescent="0.2">
      <c r="A145" s="1">
        <v>-709</v>
      </c>
      <c r="B145" s="1">
        <v>267</v>
      </c>
      <c r="C145" s="1">
        <v>3</v>
      </c>
      <c r="D145" s="1">
        <v>-75</v>
      </c>
    </row>
    <row r="146" spans="1:4" x14ac:dyDescent="0.2">
      <c r="A146" s="1">
        <v>-641</v>
      </c>
      <c r="B146" s="1">
        <v>-36</v>
      </c>
      <c r="C146" s="1">
        <v>-187</v>
      </c>
      <c r="D146" s="1">
        <v>-75</v>
      </c>
    </row>
    <row r="147" spans="1:4" x14ac:dyDescent="0.2">
      <c r="A147" s="1">
        <v>-61</v>
      </c>
      <c r="B147" s="1">
        <v>0</v>
      </c>
      <c r="C147" s="1">
        <v>17</v>
      </c>
      <c r="D147" s="1">
        <v>0</v>
      </c>
    </row>
    <row r="148" spans="1:4" x14ac:dyDescent="0.2">
      <c r="A148" s="1">
        <v>0</v>
      </c>
      <c r="B148" s="1">
        <v>0</v>
      </c>
      <c r="C148" s="1">
        <v>0</v>
      </c>
      <c r="D148" s="1">
        <v>0</v>
      </c>
    </row>
    <row r="149" spans="1:4" x14ac:dyDescent="0.2">
      <c r="A149" s="1">
        <v>6</v>
      </c>
      <c r="B149" s="1">
        <v>0</v>
      </c>
      <c r="C149" s="1">
        <v>1</v>
      </c>
      <c r="D149" s="1">
        <v>0</v>
      </c>
    </row>
    <row r="150" spans="1:4" x14ac:dyDescent="0.2">
      <c r="A150" s="1">
        <v>-67</v>
      </c>
      <c r="B150" s="1">
        <v>0</v>
      </c>
      <c r="C150" s="1">
        <v>16</v>
      </c>
      <c r="D150" s="1">
        <v>0</v>
      </c>
    </row>
    <row r="151" spans="1:4" x14ac:dyDescent="0.2">
      <c r="A151" s="1">
        <v>0</v>
      </c>
      <c r="B151" s="1">
        <v>0</v>
      </c>
      <c r="C151" s="1">
        <v>0</v>
      </c>
      <c r="D151" s="1">
        <v>0</v>
      </c>
    </row>
    <row r="152" spans="1:4" x14ac:dyDescent="0.2">
      <c r="A152" s="1">
        <v>0</v>
      </c>
      <c r="B152" s="1">
        <v>0</v>
      </c>
      <c r="C152" s="1">
        <v>0</v>
      </c>
      <c r="D152" s="1">
        <v>0</v>
      </c>
    </row>
    <row r="153" spans="1:4" x14ac:dyDescent="0.2">
      <c r="A153" s="1">
        <v>1</v>
      </c>
      <c r="B153" s="1">
        <v>0</v>
      </c>
      <c r="C153" s="1">
        <v>0</v>
      </c>
      <c r="D153" s="1">
        <v>0</v>
      </c>
    </row>
    <row r="154" spans="1:4" x14ac:dyDescent="0.2">
      <c r="A154" s="1">
        <v>-385</v>
      </c>
      <c r="B154" s="1">
        <v>65</v>
      </c>
      <c r="C154" s="1">
        <v>99</v>
      </c>
      <c r="D154" s="1">
        <v>0</v>
      </c>
    </row>
    <row r="155" spans="1:4" x14ac:dyDescent="0.2">
      <c r="A155" s="1">
        <v>0</v>
      </c>
      <c r="B155" s="1">
        <v>0</v>
      </c>
      <c r="C155" s="1">
        <v>0</v>
      </c>
      <c r="D155" s="1">
        <v>0</v>
      </c>
    </row>
    <row r="156" spans="1:4" x14ac:dyDescent="0.2">
      <c r="A156" s="1">
        <v>-196</v>
      </c>
      <c r="B156" s="1">
        <v>-101</v>
      </c>
      <c r="C156" s="1">
        <v>-303</v>
      </c>
      <c r="D156" s="1">
        <v>-75</v>
      </c>
    </row>
    <row r="157" spans="1:4" x14ac:dyDescent="0.2">
      <c r="A157" s="1">
        <v>0</v>
      </c>
      <c r="B157" s="1">
        <v>0</v>
      </c>
      <c r="C157" s="1">
        <v>0</v>
      </c>
      <c r="D157" s="1">
        <v>0</v>
      </c>
    </row>
    <row r="158" spans="1:4" x14ac:dyDescent="0.2">
      <c r="A158" s="1">
        <v>0</v>
      </c>
      <c r="B158" s="1">
        <v>0</v>
      </c>
      <c r="C158" s="1">
        <v>0</v>
      </c>
      <c r="D158" s="1">
        <v>0</v>
      </c>
    </row>
    <row r="159" spans="1:4" x14ac:dyDescent="0.2">
      <c r="A159" s="1">
        <v>0</v>
      </c>
      <c r="B159" s="1">
        <v>0</v>
      </c>
      <c r="C159" s="1">
        <v>0</v>
      </c>
      <c r="D159" s="1">
        <v>0</v>
      </c>
    </row>
    <row r="160" spans="1:4" x14ac:dyDescent="0.2">
      <c r="A160" s="1">
        <v>0</v>
      </c>
      <c r="B160" s="1">
        <v>0</v>
      </c>
      <c r="C160" s="1">
        <v>0</v>
      </c>
      <c r="D160" s="1">
        <v>0</v>
      </c>
    </row>
    <row r="161" spans="1:4" x14ac:dyDescent="0.2">
      <c r="A161" s="1">
        <v>0</v>
      </c>
      <c r="B161" s="1">
        <v>0</v>
      </c>
      <c r="C161" s="1">
        <v>0</v>
      </c>
      <c r="D161" s="1">
        <v>0</v>
      </c>
    </row>
    <row r="162" spans="1:4" x14ac:dyDescent="0.2">
      <c r="A162" s="1">
        <v>0</v>
      </c>
      <c r="B162" s="1">
        <v>0</v>
      </c>
      <c r="C162" s="1">
        <v>0</v>
      </c>
      <c r="D162" s="1">
        <v>0</v>
      </c>
    </row>
    <row r="163" spans="1:4" x14ac:dyDescent="0.2">
      <c r="A163" s="1">
        <v>0</v>
      </c>
      <c r="B163" s="1">
        <v>235</v>
      </c>
      <c r="C163" s="1">
        <v>190</v>
      </c>
      <c r="D163" s="1">
        <v>0</v>
      </c>
    </row>
    <row r="164" spans="1:4" x14ac:dyDescent="0.2">
      <c r="A164" s="1">
        <v>0</v>
      </c>
      <c r="B164" s="1">
        <v>235</v>
      </c>
      <c r="C164" s="1">
        <v>0</v>
      </c>
      <c r="D164" s="1">
        <v>0</v>
      </c>
    </row>
    <row r="165" spans="1:4" x14ac:dyDescent="0.2">
      <c r="A165" s="1">
        <v>0</v>
      </c>
      <c r="B165" s="1">
        <v>0</v>
      </c>
      <c r="C165" s="1">
        <v>141</v>
      </c>
      <c r="D165" s="1">
        <v>0</v>
      </c>
    </row>
    <row r="166" spans="1:4" x14ac:dyDescent="0.2">
      <c r="A166" s="1">
        <v>0</v>
      </c>
      <c r="B166" s="1">
        <v>0</v>
      </c>
      <c r="C166" s="1">
        <v>49</v>
      </c>
      <c r="D166" s="1">
        <v>0</v>
      </c>
    </row>
    <row r="167" spans="1:4" x14ac:dyDescent="0.2">
      <c r="A167" s="1">
        <v>-68</v>
      </c>
      <c r="B167" s="1">
        <v>68</v>
      </c>
      <c r="C167" s="1">
        <v>0</v>
      </c>
      <c r="D167" s="1">
        <v>0</v>
      </c>
    </row>
    <row r="168" spans="1:4" x14ac:dyDescent="0.2">
      <c r="A168" s="1">
        <v>-224</v>
      </c>
      <c r="B168" s="1">
        <v>71</v>
      </c>
      <c r="C168" s="1">
        <v>0</v>
      </c>
      <c r="D168" s="1">
        <v>0</v>
      </c>
    </row>
    <row r="169" spans="1:4" x14ac:dyDescent="0.2">
      <c r="A169" s="1">
        <v>156</v>
      </c>
      <c r="B169" s="1">
        <v>-3</v>
      </c>
      <c r="C169" s="1">
        <v>0</v>
      </c>
      <c r="D169" s="1">
        <v>0</v>
      </c>
    </row>
    <row r="170" spans="1:4" x14ac:dyDescent="0.2">
      <c r="A170" s="1">
        <v>32632</v>
      </c>
      <c r="B170" s="1">
        <v>0</v>
      </c>
      <c r="C170" s="1">
        <v>56871</v>
      </c>
      <c r="D170" s="1">
        <v>15498</v>
      </c>
    </row>
    <row r="171" spans="1:4" x14ac:dyDescent="0.2">
      <c r="A171" s="1">
        <v>11504</v>
      </c>
      <c r="B171" s="1">
        <v>0</v>
      </c>
      <c r="C171" s="1">
        <v>26238</v>
      </c>
      <c r="D171" s="1">
        <v>622</v>
      </c>
    </row>
    <row r="172" spans="1:4" x14ac:dyDescent="0.2">
      <c r="A172" s="1">
        <v>0</v>
      </c>
      <c r="B172" s="1">
        <v>0</v>
      </c>
      <c r="C172" s="1">
        <v>862</v>
      </c>
      <c r="D172" s="1">
        <v>0</v>
      </c>
    </row>
    <row r="173" spans="1:4" x14ac:dyDescent="0.2">
      <c r="A173" s="1">
        <v>6998</v>
      </c>
      <c r="B173" s="1">
        <v>0</v>
      </c>
      <c r="C173" s="1">
        <v>12651</v>
      </c>
      <c r="D173" s="1">
        <v>0</v>
      </c>
    </row>
    <row r="174" spans="1:4" x14ac:dyDescent="0.2">
      <c r="A174" s="1">
        <v>93</v>
      </c>
      <c r="B174" s="1">
        <v>0</v>
      </c>
      <c r="C174" s="1">
        <v>174</v>
      </c>
      <c r="D174" s="1">
        <v>102</v>
      </c>
    </row>
    <row r="175" spans="1:4" x14ac:dyDescent="0.2">
      <c r="A175" s="1">
        <v>14037</v>
      </c>
      <c r="B175" s="1">
        <v>0</v>
      </c>
      <c r="C175" s="1">
        <v>16946</v>
      </c>
      <c r="D175" s="1">
        <v>14774</v>
      </c>
    </row>
    <row r="176" spans="1:4" x14ac:dyDescent="0.2">
      <c r="A176" s="1">
        <v>665</v>
      </c>
      <c r="B176" s="1">
        <v>0</v>
      </c>
      <c r="C176" s="1">
        <v>2172</v>
      </c>
      <c r="D176" s="1">
        <v>0</v>
      </c>
    </row>
    <row r="177" spans="1:4" x14ac:dyDescent="0.2">
      <c r="A177" s="1">
        <v>4544</v>
      </c>
      <c r="B177" s="1">
        <v>0</v>
      </c>
      <c r="C177" s="1">
        <v>4452</v>
      </c>
      <c r="D177" s="1">
        <v>4452</v>
      </c>
    </row>
    <row r="178" spans="1:4" x14ac:dyDescent="0.2">
      <c r="A178" s="1">
        <v>1228</v>
      </c>
      <c r="B178" s="1">
        <v>0</v>
      </c>
      <c r="C178" s="1">
        <v>94</v>
      </c>
      <c r="D178" s="1">
        <v>94</v>
      </c>
    </row>
    <row r="179" spans="1:4" x14ac:dyDescent="0.2">
      <c r="A179" s="1">
        <v>0</v>
      </c>
      <c r="B179" s="1">
        <v>0</v>
      </c>
      <c r="C179" s="1">
        <v>0</v>
      </c>
      <c r="D179" s="1">
        <v>0</v>
      </c>
    </row>
    <row r="180" spans="1:4" x14ac:dyDescent="0.2">
      <c r="A180" s="1">
        <v>982</v>
      </c>
      <c r="B180" s="1">
        <v>0</v>
      </c>
      <c r="C180" s="1">
        <v>1594</v>
      </c>
      <c r="D180" s="1">
        <v>1594</v>
      </c>
    </row>
    <row r="181" spans="1:4" x14ac:dyDescent="0.2">
      <c r="A181" s="1">
        <v>5223</v>
      </c>
      <c r="B181" s="1">
        <v>0</v>
      </c>
      <c r="C181" s="1">
        <v>6660</v>
      </c>
      <c r="D181" s="1">
        <v>6660</v>
      </c>
    </row>
    <row r="182" spans="1:4" x14ac:dyDescent="0.2">
      <c r="A182" s="1">
        <v>1395</v>
      </c>
      <c r="B182" s="1">
        <v>0</v>
      </c>
      <c r="C182" s="1">
        <v>1974</v>
      </c>
      <c r="D182" s="1">
        <v>1974</v>
      </c>
    </row>
    <row r="183" spans="1:4" x14ac:dyDescent="0.2">
      <c r="A183" s="1">
        <v>7170</v>
      </c>
      <c r="B183" s="1">
        <v>11137</v>
      </c>
      <c r="C183" s="1">
        <v>42</v>
      </c>
      <c r="D183" s="1">
        <v>0</v>
      </c>
    </row>
    <row r="184" spans="1:4" x14ac:dyDescent="0.2">
      <c r="A184" s="1">
        <v>0</v>
      </c>
      <c r="B184" s="1">
        <v>2400</v>
      </c>
      <c r="C184" s="1">
        <v>0</v>
      </c>
      <c r="D184" s="1">
        <v>0</v>
      </c>
    </row>
    <row r="185" spans="1:4" x14ac:dyDescent="0.2">
      <c r="A185" s="1">
        <v>13</v>
      </c>
      <c r="B185" s="1">
        <v>-91</v>
      </c>
      <c r="C185" s="1">
        <v>0</v>
      </c>
      <c r="D185" s="1">
        <v>0</v>
      </c>
    </row>
    <row r="186" spans="1:4" x14ac:dyDescent="0.2">
      <c r="A186" s="1">
        <v>21</v>
      </c>
      <c r="B186" s="1">
        <v>1</v>
      </c>
      <c r="C186" s="1">
        <v>0</v>
      </c>
      <c r="D186" s="1">
        <v>0</v>
      </c>
    </row>
    <row r="187" spans="1:4" x14ac:dyDescent="0.2">
      <c r="A187" s="1">
        <v>34</v>
      </c>
      <c r="B187" s="1">
        <v>63</v>
      </c>
      <c r="C187" s="1">
        <v>42</v>
      </c>
      <c r="D187" s="1">
        <v>0</v>
      </c>
    </row>
    <row r="188" spans="1:4" x14ac:dyDescent="0.2">
      <c r="A188" s="1">
        <v>7102</v>
      </c>
      <c r="B188" s="1">
        <v>8764</v>
      </c>
      <c r="C188" s="1">
        <v>0</v>
      </c>
      <c r="D188" s="1">
        <v>0</v>
      </c>
    </row>
    <row r="189" spans="1:4" x14ac:dyDescent="0.2">
      <c r="A189" s="1">
        <v>11932</v>
      </c>
      <c r="B189" s="1">
        <v>0</v>
      </c>
      <c r="C189" s="1">
        <v>4175</v>
      </c>
      <c r="D189" s="1">
        <v>617</v>
      </c>
    </row>
    <row r="190" spans="1:4" x14ac:dyDescent="0.2">
      <c r="A190" s="1">
        <v>11713</v>
      </c>
      <c r="B190" s="1">
        <v>0</v>
      </c>
      <c r="C190" s="1">
        <v>3666</v>
      </c>
      <c r="D190" s="1">
        <v>594</v>
      </c>
    </row>
    <row r="191" spans="1:4" x14ac:dyDescent="0.2">
      <c r="A191" s="1">
        <v>3</v>
      </c>
      <c r="B191" s="1">
        <v>0</v>
      </c>
      <c r="C191" s="1">
        <v>359</v>
      </c>
      <c r="D191" s="1">
        <v>23</v>
      </c>
    </row>
    <row r="192" spans="1:4" x14ac:dyDescent="0.2">
      <c r="A192" s="1">
        <v>216</v>
      </c>
      <c r="B192" s="1">
        <v>0</v>
      </c>
      <c r="C192" s="1">
        <v>150</v>
      </c>
      <c r="D192" s="1">
        <v>0</v>
      </c>
    </row>
    <row r="193" spans="1:4" x14ac:dyDescent="0.2">
      <c r="A193" s="1">
        <v>3115</v>
      </c>
      <c r="B193" s="1">
        <v>0</v>
      </c>
      <c r="C193" s="1">
        <v>1068</v>
      </c>
      <c r="D193" s="1">
        <v>773</v>
      </c>
    </row>
    <row r="194" spans="1:4" x14ac:dyDescent="0.2">
      <c r="A194" s="1">
        <v>131</v>
      </c>
      <c r="B194" s="1">
        <v>0</v>
      </c>
      <c r="C194" s="1">
        <v>75</v>
      </c>
      <c r="D194" s="1">
        <v>13</v>
      </c>
    </row>
    <row r="195" spans="1:4" x14ac:dyDescent="0.2">
      <c r="A195" s="1">
        <v>-32</v>
      </c>
      <c r="B195" s="1">
        <v>0</v>
      </c>
      <c r="C195" s="1">
        <v>62</v>
      </c>
      <c r="D195" s="1">
        <v>0</v>
      </c>
    </row>
    <row r="196" spans="1:4" x14ac:dyDescent="0.2">
      <c r="A196" s="1">
        <v>143</v>
      </c>
      <c r="B196" s="1">
        <v>0</v>
      </c>
      <c r="C196" s="1">
        <v>6</v>
      </c>
      <c r="D196" s="1">
        <v>6</v>
      </c>
    </row>
    <row r="197" spans="1:4" x14ac:dyDescent="0.2">
      <c r="A197" s="1">
        <v>5</v>
      </c>
      <c r="B197" s="1">
        <v>0</v>
      </c>
      <c r="C197" s="1">
        <v>1</v>
      </c>
      <c r="D197" s="1">
        <v>1</v>
      </c>
    </row>
    <row r="198" spans="1:4" x14ac:dyDescent="0.2">
      <c r="A198" s="1">
        <v>0</v>
      </c>
      <c r="B198" s="1">
        <v>0</v>
      </c>
      <c r="C198" s="1">
        <v>0</v>
      </c>
      <c r="D198" s="1">
        <v>0</v>
      </c>
    </row>
    <row r="199" spans="1:4" x14ac:dyDescent="0.2">
      <c r="A199" s="1">
        <v>15</v>
      </c>
      <c r="B199" s="1">
        <v>0</v>
      </c>
      <c r="C199" s="1">
        <v>6</v>
      </c>
      <c r="D199" s="1">
        <v>6</v>
      </c>
    </row>
    <row r="200" spans="1:4" x14ac:dyDescent="0.2">
      <c r="A200" s="1">
        <v>0</v>
      </c>
      <c r="B200" s="1">
        <v>0</v>
      </c>
      <c r="C200" s="1">
        <v>0</v>
      </c>
      <c r="D200" s="1">
        <v>0</v>
      </c>
    </row>
    <row r="201" spans="1:4" x14ac:dyDescent="0.2">
      <c r="A201" s="1">
        <v>0</v>
      </c>
      <c r="B201" s="1">
        <v>0</v>
      </c>
      <c r="C201" s="1">
        <v>0</v>
      </c>
      <c r="D201" s="1">
        <v>0</v>
      </c>
    </row>
    <row r="202" spans="1:4" x14ac:dyDescent="0.2">
      <c r="A202" s="1">
        <v>0</v>
      </c>
      <c r="B202" s="1">
        <v>0</v>
      </c>
      <c r="C202" s="1">
        <v>0</v>
      </c>
      <c r="D202" s="1">
        <v>0</v>
      </c>
    </row>
    <row r="203" spans="1:4" x14ac:dyDescent="0.2">
      <c r="A203" s="1">
        <v>0</v>
      </c>
      <c r="B203" s="1">
        <v>0</v>
      </c>
      <c r="C203" s="1">
        <v>0</v>
      </c>
      <c r="D203" s="1">
        <v>0</v>
      </c>
    </row>
    <row r="204" spans="1:4" x14ac:dyDescent="0.2">
      <c r="A204" s="1">
        <v>0</v>
      </c>
      <c r="B204" s="1">
        <v>0</v>
      </c>
      <c r="C204" s="1">
        <v>0</v>
      </c>
      <c r="D204" s="1">
        <v>0</v>
      </c>
    </row>
    <row r="205" spans="1:4" x14ac:dyDescent="0.2">
      <c r="A205" s="1">
        <v>441</v>
      </c>
      <c r="B205" s="1">
        <v>0</v>
      </c>
      <c r="C205" s="1">
        <v>367</v>
      </c>
      <c r="D205" s="1">
        <v>358</v>
      </c>
    </row>
    <row r="206" spans="1:4" x14ac:dyDescent="0.2">
      <c r="A206" s="1">
        <v>9</v>
      </c>
      <c r="B206" s="1">
        <v>0</v>
      </c>
      <c r="C206" s="1">
        <v>9</v>
      </c>
      <c r="D206" s="1">
        <v>0</v>
      </c>
    </row>
    <row r="207" spans="1:4" x14ac:dyDescent="0.2">
      <c r="A207" s="1">
        <v>148</v>
      </c>
      <c r="B207" s="1">
        <v>0</v>
      </c>
      <c r="C207" s="1">
        <v>67</v>
      </c>
      <c r="D207" s="1">
        <v>67</v>
      </c>
    </row>
    <row r="208" spans="1:4" x14ac:dyDescent="0.2">
      <c r="A208" s="1">
        <v>33</v>
      </c>
      <c r="B208" s="1">
        <v>0</v>
      </c>
      <c r="C208" s="1">
        <v>4</v>
      </c>
      <c r="D208" s="1">
        <v>4</v>
      </c>
    </row>
    <row r="209" spans="1:4" x14ac:dyDescent="0.2">
      <c r="A209" s="1">
        <v>0</v>
      </c>
      <c r="B209" s="1">
        <v>0</v>
      </c>
      <c r="C209" s="1">
        <v>0</v>
      </c>
      <c r="D209" s="1">
        <v>0</v>
      </c>
    </row>
    <row r="210" spans="1:4" x14ac:dyDescent="0.2">
      <c r="A210" s="1">
        <v>251</v>
      </c>
      <c r="B210" s="1">
        <v>0</v>
      </c>
      <c r="C210" s="1">
        <v>287</v>
      </c>
      <c r="D210" s="1">
        <v>287</v>
      </c>
    </row>
    <row r="211" spans="1:4" x14ac:dyDescent="0.2">
      <c r="A211" s="1">
        <v>0</v>
      </c>
      <c r="B211" s="1">
        <v>0</v>
      </c>
      <c r="C211" s="1">
        <v>0</v>
      </c>
      <c r="D211" s="1">
        <v>0</v>
      </c>
    </row>
    <row r="212" spans="1:4" x14ac:dyDescent="0.2">
      <c r="A212" s="1">
        <v>0</v>
      </c>
      <c r="B212" s="1">
        <v>0</v>
      </c>
      <c r="C212" s="1">
        <v>0</v>
      </c>
      <c r="D212" s="1">
        <v>0</v>
      </c>
    </row>
    <row r="213" spans="1:4" x14ac:dyDescent="0.2">
      <c r="A213" s="1">
        <v>0</v>
      </c>
      <c r="B213" s="1">
        <v>0</v>
      </c>
      <c r="C213" s="1">
        <v>0</v>
      </c>
      <c r="D213" s="1">
        <v>0</v>
      </c>
    </row>
    <row r="214" spans="1:4" x14ac:dyDescent="0.2">
      <c r="A214" s="1">
        <v>0</v>
      </c>
      <c r="B214" s="1">
        <v>0</v>
      </c>
      <c r="C214" s="1">
        <v>0</v>
      </c>
      <c r="D214" s="1">
        <v>0</v>
      </c>
    </row>
    <row r="215" spans="1:4" x14ac:dyDescent="0.2">
      <c r="A215" s="1">
        <v>0</v>
      </c>
      <c r="B215" s="1">
        <v>0</v>
      </c>
      <c r="C215" s="1">
        <v>0</v>
      </c>
      <c r="D215" s="1">
        <v>0</v>
      </c>
    </row>
    <row r="216" spans="1:4" x14ac:dyDescent="0.2">
      <c r="A216" s="1">
        <v>0</v>
      </c>
      <c r="B216" s="1">
        <v>0</v>
      </c>
      <c r="C216" s="1">
        <v>0</v>
      </c>
      <c r="D216" s="1">
        <v>0</v>
      </c>
    </row>
    <row r="217" spans="1:4" x14ac:dyDescent="0.2">
      <c r="A217" s="1">
        <v>2543</v>
      </c>
      <c r="B217" s="1">
        <v>0</v>
      </c>
      <c r="C217" s="1">
        <v>626</v>
      </c>
      <c r="D217" s="1">
        <v>402</v>
      </c>
    </row>
    <row r="218" spans="1:4" x14ac:dyDescent="0.2">
      <c r="A218" s="1">
        <v>1495</v>
      </c>
      <c r="B218" s="1">
        <v>0</v>
      </c>
      <c r="C218" s="1">
        <v>224</v>
      </c>
      <c r="D218" s="1">
        <v>0</v>
      </c>
    </row>
    <row r="219" spans="1:4" x14ac:dyDescent="0.2">
      <c r="A219" s="1">
        <v>447</v>
      </c>
      <c r="B219" s="1">
        <v>0</v>
      </c>
      <c r="C219" s="1">
        <v>-217</v>
      </c>
      <c r="D219" s="1">
        <v>-217</v>
      </c>
    </row>
    <row r="220" spans="1:4" x14ac:dyDescent="0.2">
      <c r="A220" s="1">
        <v>-8</v>
      </c>
      <c r="B220" s="1">
        <v>0</v>
      </c>
      <c r="C220" s="1">
        <v>0</v>
      </c>
      <c r="D220" s="1">
        <v>0</v>
      </c>
    </row>
    <row r="221" spans="1:4" x14ac:dyDescent="0.2">
      <c r="A221" s="1">
        <v>0</v>
      </c>
      <c r="B221" s="1">
        <v>0</v>
      </c>
      <c r="C221" s="1">
        <v>0</v>
      </c>
      <c r="D221" s="1">
        <v>0</v>
      </c>
    </row>
    <row r="222" spans="1:4" x14ac:dyDescent="0.2">
      <c r="A222" s="1">
        <v>609</v>
      </c>
      <c r="B222" s="1">
        <v>0</v>
      </c>
      <c r="C222" s="1">
        <v>619</v>
      </c>
      <c r="D222" s="1">
        <v>619</v>
      </c>
    </row>
    <row r="223" spans="1:4" x14ac:dyDescent="0.2">
      <c r="A223" s="1">
        <v>0</v>
      </c>
      <c r="B223" s="1">
        <v>3839</v>
      </c>
      <c r="C223" s="1">
        <v>0</v>
      </c>
      <c r="D223" s="1">
        <v>0</v>
      </c>
    </row>
    <row r="224" spans="1:4" x14ac:dyDescent="0.2">
      <c r="A224" s="1">
        <v>0</v>
      </c>
      <c r="B224" s="1">
        <v>0</v>
      </c>
      <c r="C224" s="1">
        <v>0</v>
      </c>
      <c r="D224" s="1">
        <v>0</v>
      </c>
    </row>
    <row r="225" spans="1:4" x14ac:dyDescent="0.2">
      <c r="A225" s="1">
        <v>0</v>
      </c>
      <c r="B225" s="1">
        <v>0</v>
      </c>
      <c r="C225" s="1">
        <v>0</v>
      </c>
      <c r="D225" s="1">
        <v>0</v>
      </c>
    </row>
    <row r="226" spans="1:4" x14ac:dyDescent="0.2">
      <c r="A226" s="1">
        <v>0</v>
      </c>
      <c r="B226" s="1">
        <v>0</v>
      </c>
      <c r="C226" s="1">
        <v>0</v>
      </c>
      <c r="D226" s="1">
        <v>0</v>
      </c>
    </row>
    <row r="227" spans="1:4" x14ac:dyDescent="0.2">
      <c r="A227" s="1">
        <v>0</v>
      </c>
      <c r="B227" s="1">
        <v>0</v>
      </c>
      <c r="C227" s="1">
        <v>0</v>
      </c>
      <c r="D227" s="1">
        <v>0</v>
      </c>
    </row>
    <row r="228" spans="1:4" x14ac:dyDescent="0.2">
      <c r="A228" s="1">
        <v>39210733</v>
      </c>
      <c r="B228" s="1">
        <v>34346273</v>
      </c>
      <c r="C228" s="1">
        <v>806949</v>
      </c>
      <c r="D228" s="1">
        <v>281395</v>
      </c>
    </row>
    <row r="229" spans="1:4" x14ac:dyDescent="0.2">
      <c r="A229" s="1">
        <v>0</v>
      </c>
      <c r="B229" s="1">
        <v>10139</v>
      </c>
      <c r="C229" s="1">
        <v>0</v>
      </c>
      <c r="D229" s="1">
        <v>0</v>
      </c>
    </row>
    <row r="230" spans="1:4" x14ac:dyDescent="0.2">
      <c r="A230" s="1">
        <v>0</v>
      </c>
      <c r="B230" s="1">
        <v>2</v>
      </c>
      <c r="C230" s="1">
        <v>0</v>
      </c>
      <c r="D230" s="1">
        <v>0</v>
      </c>
    </row>
    <row r="231" spans="1:4" x14ac:dyDescent="0.2">
      <c r="A231" s="1">
        <v>0</v>
      </c>
      <c r="B231" s="1">
        <v>10137</v>
      </c>
      <c r="C231" s="1">
        <v>0</v>
      </c>
      <c r="D231" s="1">
        <v>0</v>
      </c>
    </row>
    <row r="232" spans="1:4" x14ac:dyDescent="0.2">
      <c r="A232" s="1">
        <v>0</v>
      </c>
      <c r="B232" s="1">
        <v>0</v>
      </c>
      <c r="C232" s="1">
        <v>0</v>
      </c>
      <c r="D232" s="1">
        <v>0</v>
      </c>
    </row>
    <row r="233" spans="1:4" x14ac:dyDescent="0.2">
      <c r="A233" s="1">
        <v>800801</v>
      </c>
      <c r="B233" s="1">
        <v>354610</v>
      </c>
      <c r="C233" s="1">
        <v>404648</v>
      </c>
      <c r="D233" s="1">
        <v>100</v>
      </c>
    </row>
    <row r="234" spans="1:4" x14ac:dyDescent="0.2">
      <c r="A234" s="1">
        <v>715819</v>
      </c>
      <c r="B234" s="1">
        <v>269762</v>
      </c>
      <c r="C234" s="1">
        <v>404648</v>
      </c>
      <c r="D234" s="1">
        <v>100</v>
      </c>
    </row>
    <row r="235" spans="1:4" x14ac:dyDescent="0.2">
      <c r="A235" s="1">
        <v>84982</v>
      </c>
      <c r="B235" s="1">
        <v>84848</v>
      </c>
      <c r="C235" s="1">
        <v>0</v>
      </c>
      <c r="D235" s="1">
        <v>0</v>
      </c>
    </row>
    <row r="236" spans="1:4" x14ac:dyDescent="0.2">
      <c r="A236" s="1">
        <v>37498214</v>
      </c>
      <c r="B236" s="1">
        <v>32923857</v>
      </c>
      <c r="C236" s="1">
        <v>0</v>
      </c>
      <c r="D236" s="1">
        <v>0</v>
      </c>
    </row>
    <row r="237" spans="1:4" x14ac:dyDescent="0.2">
      <c r="A237" s="1">
        <v>0</v>
      </c>
      <c r="B237" s="1">
        <v>528152</v>
      </c>
      <c r="C237" s="1">
        <v>0</v>
      </c>
      <c r="D237" s="1">
        <v>0</v>
      </c>
    </row>
    <row r="238" spans="1:4" x14ac:dyDescent="0.2">
      <c r="A238" s="1">
        <v>0</v>
      </c>
      <c r="B238" s="1">
        <v>5504</v>
      </c>
      <c r="C238" s="1">
        <v>0</v>
      </c>
      <c r="D238" s="1">
        <v>0</v>
      </c>
    </row>
    <row r="239" spans="1:4" x14ac:dyDescent="0.2">
      <c r="A239" s="1">
        <v>0</v>
      </c>
      <c r="B239" s="1">
        <v>470957</v>
      </c>
      <c r="C239" s="1">
        <v>0</v>
      </c>
      <c r="D239" s="1">
        <v>0</v>
      </c>
    </row>
    <row r="240" spans="1:4" x14ac:dyDescent="0.2">
      <c r="A240" s="1">
        <v>0</v>
      </c>
      <c r="B240" s="1">
        <v>441</v>
      </c>
      <c r="C240" s="1">
        <v>0</v>
      </c>
      <c r="D240" s="1">
        <v>0</v>
      </c>
    </row>
    <row r="241" spans="1:4" x14ac:dyDescent="0.2">
      <c r="A241" s="1">
        <v>0</v>
      </c>
      <c r="B241" s="1">
        <v>3434</v>
      </c>
      <c r="C241" s="1">
        <v>0</v>
      </c>
      <c r="D241" s="1">
        <v>0</v>
      </c>
    </row>
    <row r="242" spans="1:4" x14ac:dyDescent="0.2">
      <c r="A242" s="1">
        <v>0</v>
      </c>
      <c r="B242" s="1">
        <v>140</v>
      </c>
      <c r="C242" s="1">
        <v>0</v>
      </c>
      <c r="D242" s="1">
        <v>0</v>
      </c>
    </row>
    <row r="243" spans="1:4" x14ac:dyDescent="0.2">
      <c r="A243" s="1">
        <v>0</v>
      </c>
      <c r="B243" s="1">
        <v>47676</v>
      </c>
      <c r="C243" s="1">
        <v>0</v>
      </c>
      <c r="D243" s="1">
        <v>0</v>
      </c>
    </row>
    <row r="244" spans="1:4" x14ac:dyDescent="0.2">
      <c r="A244" s="1">
        <v>0</v>
      </c>
      <c r="B244" s="1">
        <v>544</v>
      </c>
      <c r="C244" s="1">
        <v>0</v>
      </c>
      <c r="D244" s="1">
        <v>0</v>
      </c>
    </row>
    <row r="245" spans="1:4" x14ac:dyDescent="0.2">
      <c r="A245" s="1">
        <v>0</v>
      </c>
      <c r="B245" s="1">
        <v>496</v>
      </c>
      <c r="C245" s="1">
        <v>0</v>
      </c>
      <c r="D245" s="1">
        <v>0</v>
      </c>
    </row>
    <row r="246" spans="1:4" x14ac:dyDescent="0.2">
      <c r="A246" s="1">
        <v>0</v>
      </c>
      <c r="B246" s="1">
        <v>48</v>
      </c>
      <c r="C246" s="1">
        <v>0</v>
      </c>
      <c r="D246" s="1">
        <v>0</v>
      </c>
    </row>
    <row r="247" spans="1:4" x14ac:dyDescent="0.2">
      <c r="A247" s="1">
        <v>911718</v>
      </c>
      <c r="B247" s="1">
        <v>469013</v>
      </c>
      <c r="C247" s="1">
        <v>402301</v>
      </c>
      <c r="D247" s="1">
        <v>281295</v>
      </c>
    </row>
    <row r="248" spans="1:4" x14ac:dyDescent="0.2">
      <c r="A248" s="1">
        <v>504423</v>
      </c>
      <c r="B248" s="1">
        <v>191618</v>
      </c>
      <c r="C248" s="1">
        <v>184371</v>
      </c>
      <c r="D248" s="1">
        <v>126161</v>
      </c>
    </row>
    <row r="249" spans="1:4" x14ac:dyDescent="0.2">
      <c r="A249" s="1">
        <v>463005</v>
      </c>
      <c r="B249" s="1">
        <v>161307</v>
      </c>
      <c r="C249" s="1">
        <v>161307</v>
      </c>
      <c r="D249" s="1">
        <v>108828</v>
      </c>
    </row>
    <row r="250" spans="1:4" x14ac:dyDescent="0.2">
      <c r="A250" s="1">
        <v>1160</v>
      </c>
      <c r="B250" s="1">
        <v>0</v>
      </c>
      <c r="C250" s="1">
        <v>686</v>
      </c>
      <c r="D250" s="1">
        <v>0</v>
      </c>
    </row>
    <row r="251" spans="1:4" x14ac:dyDescent="0.2">
      <c r="A251" s="1">
        <v>35628</v>
      </c>
      <c r="B251" s="1">
        <v>22378</v>
      </c>
      <c r="C251" s="1">
        <v>22378</v>
      </c>
      <c r="D251" s="1">
        <v>17333</v>
      </c>
    </row>
    <row r="252" spans="1:4" x14ac:dyDescent="0.2">
      <c r="A252" s="1">
        <v>4681</v>
      </c>
      <c r="B252" s="1">
        <v>8337</v>
      </c>
      <c r="C252" s="1">
        <v>0</v>
      </c>
      <c r="D252" s="1">
        <v>0</v>
      </c>
    </row>
    <row r="253" spans="1:4" x14ac:dyDescent="0.2">
      <c r="A253" s="1">
        <v>-51</v>
      </c>
      <c r="B253" s="1">
        <v>-404</v>
      </c>
      <c r="C253" s="1">
        <v>0</v>
      </c>
      <c r="D253" s="1">
        <v>0</v>
      </c>
    </row>
    <row r="254" spans="1:4" x14ac:dyDescent="0.2">
      <c r="A254" s="1">
        <v>239709</v>
      </c>
      <c r="B254" s="1">
        <v>0</v>
      </c>
      <c r="C254" s="1">
        <v>187172</v>
      </c>
      <c r="D254" s="1">
        <v>138558</v>
      </c>
    </row>
    <row r="255" spans="1:4" x14ac:dyDescent="0.2">
      <c r="A255" s="1">
        <v>0</v>
      </c>
      <c r="B255" s="1">
        <v>37899</v>
      </c>
      <c r="C255" s="1">
        <v>0</v>
      </c>
      <c r="D255" s="1">
        <v>0</v>
      </c>
    </row>
    <row r="256" spans="1:4" x14ac:dyDescent="0.2">
      <c r="A256" s="1">
        <v>0</v>
      </c>
      <c r="B256" s="1">
        <v>758</v>
      </c>
      <c r="C256" s="1">
        <v>0</v>
      </c>
      <c r="D256" s="1">
        <v>0</v>
      </c>
    </row>
    <row r="257" spans="1:4" x14ac:dyDescent="0.2">
      <c r="A257" s="1">
        <v>0</v>
      </c>
      <c r="B257" s="1">
        <v>702</v>
      </c>
      <c r="C257" s="1">
        <v>0</v>
      </c>
      <c r="D257" s="1">
        <v>0</v>
      </c>
    </row>
    <row r="258" spans="1:4" x14ac:dyDescent="0.2">
      <c r="A258" s="1">
        <v>0</v>
      </c>
      <c r="B258" s="1">
        <v>56</v>
      </c>
      <c r="C258" s="1">
        <v>0</v>
      </c>
      <c r="D258" s="1">
        <v>0</v>
      </c>
    </row>
    <row r="259" spans="1:4" x14ac:dyDescent="0.2">
      <c r="A259" s="1">
        <v>0</v>
      </c>
      <c r="B259" s="1">
        <v>0</v>
      </c>
      <c r="C259" s="1">
        <v>20</v>
      </c>
      <c r="D259" s="1">
        <v>20</v>
      </c>
    </row>
    <row r="260" spans="1:4" x14ac:dyDescent="0.2">
      <c r="A260" s="1">
        <v>0</v>
      </c>
      <c r="B260" s="1">
        <v>0</v>
      </c>
      <c r="C260" s="1">
        <v>0</v>
      </c>
      <c r="D260" s="1">
        <v>0</v>
      </c>
    </row>
    <row r="261" spans="1:4" x14ac:dyDescent="0.2">
      <c r="A261" s="1">
        <v>105692</v>
      </c>
      <c r="B261" s="1">
        <v>89950</v>
      </c>
      <c r="C261" s="1">
        <v>0</v>
      </c>
      <c r="D261" s="1">
        <v>0</v>
      </c>
    </row>
    <row r="262" spans="1:4" x14ac:dyDescent="0.2">
      <c r="A262" s="1">
        <v>0</v>
      </c>
      <c r="B262" s="1">
        <v>717</v>
      </c>
      <c r="C262" s="1">
        <v>0</v>
      </c>
      <c r="D262" s="1">
        <v>0</v>
      </c>
    </row>
    <row r="263" spans="1:4" x14ac:dyDescent="0.2">
      <c r="A263" s="1">
        <v>14556</v>
      </c>
      <c r="B263" s="1">
        <v>10905</v>
      </c>
      <c r="C263" s="1">
        <v>0</v>
      </c>
      <c r="D263" s="1">
        <v>0</v>
      </c>
    </row>
    <row r="264" spans="1:4" x14ac:dyDescent="0.2">
      <c r="A264" s="1">
        <v>11721</v>
      </c>
      <c r="B264" s="1">
        <v>0</v>
      </c>
      <c r="C264" s="1">
        <v>4110</v>
      </c>
      <c r="D264" s="1">
        <v>3103</v>
      </c>
    </row>
    <row r="265" spans="1:4" x14ac:dyDescent="0.2">
      <c r="A265" s="1">
        <v>333</v>
      </c>
      <c r="B265" s="1">
        <v>894</v>
      </c>
      <c r="C265" s="1">
        <v>0</v>
      </c>
      <c r="D265" s="1">
        <v>0</v>
      </c>
    </row>
    <row r="266" spans="1:4" x14ac:dyDescent="0.2">
      <c r="A266" s="1">
        <v>0</v>
      </c>
      <c r="B266" s="1">
        <v>20689</v>
      </c>
      <c r="C266" s="1">
        <v>0</v>
      </c>
      <c r="D266" s="1">
        <v>0</v>
      </c>
    </row>
    <row r="267" spans="1:4" x14ac:dyDescent="0.2">
      <c r="A267" s="1">
        <v>0</v>
      </c>
      <c r="B267" s="1">
        <v>6440</v>
      </c>
      <c r="C267" s="1">
        <v>0</v>
      </c>
      <c r="D267" s="1">
        <v>0</v>
      </c>
    </row>
    <row r="268" spans="1:4" x14ac:dyDescent="0.2">
      <c r="A268" s="1">
        <v>35284</v>
      </c>
      <c r="B268" s="1">
        <v>109143</v>
      </c>
      <c r="C268" s="1">
        <v>26628</v>
      </c>
      <c r="D268" s="1">
        <v>13453</v>
      </c>
    </row>
    <row r="269" spans="1:4" x14ac:dyDescent="0.2">
      <c r="A269" s="1">
        <v>30221</v>
      </c>
      <c r="B269" s="1">
        <v>109143</v>
      </c>
      <c r="C269" s="1">
        <v>0</v>
      </c>
      <c r="D269" s="1">
        <v>0</v>
      </c>
    </row>
    <row r="270" spans="1:4" x14ac:dyDescent="0.2">
      <c r="A270" s="1">
        <v>2176</v>
      </c>
      <c r="B270" s="1">
        <v>0</v>
      </c>
      <c r="C270" s="1">
        <v>13177</v>
      </c>
      <c r="D270" s="1">
        <v>0</v>
      </c>
    </row>
    <row r="271" spans="1:4" x14ac:dyDescent="0.2">
      <c r="A271" s="1">
        <v>1991</v>
      </c>
      <c r="B271" s="1">
        <v>0</v>
      </c>
      <c r="C271" s="1">
        <v>10516</v>
      </c>
      <c r="D271" s="1">
        <v>10516</v>
      </c>
    </row>
    <row r="272" spans="1:4" x14ac:dyDescent="0.2">
      <c r="A272" s="1">
        <v>12</v>
      </c>
      <c r="B272" s="1">
        <v>0</v>
      </c>
      <c r="C272" s="1">
        <v>23</v>
      </c>
      <c r="D272" s="1">
        <v>23</v>
      </c>
    </row>
    <row r="273" spans="1:4" x14ac:dyDescent="0.2">
      <c r="A273" s="1">
        <v>0</v>
      </c>
      <c r="B273" s="1">
        <v>0</v>
      </c>
      <c r="C273" s="1">
        <v>0</v>
      </c>
      <c r="D273" s="1">
        <v>0</v>
      </c>
    </row>
    <row r="274" spans="1:4" x14ac:dyDescent="0.2">
      <c r="A274" s="1">
        <v>812</v>
      </c>
      <c r="B274" s="1">
        <v>0</v>
      </c>
      <c r="C274" s="1">
        <v>2319</v>
      </c>
      <c r="D274" s="1">
        <v>2319</v>
      </c>
    </row>
    <row r="275" spans="1:4" x14ac:dyDescent="0.2">
      <c r="A275" s="1">
        <v>15</v>
      </c>
      <c r="B275" s="1">
        <v>0</v>
      </c>
      <c r="C275" s="1">
        <v>354</v>
      </c>
      <c r="D275" s="1">
        <v>354</v>
      </c>
    </row>
    <row r="276" spans="1:4" x14ac:dyDescent="0.2">
      <c r="A276" s="1">
        <v>50</v>
      </c>
      <c r="B276" s="1">
        <v>0</v>
      </c>
      <c r="C276" s="1">
        <v>236</v>
      </c>
      <c r="D276" s="1">
        <v>236</v>
      </c>
    </row>
    <row r="277" spans="1:4" x14ac:dyDescent="0.2">
      <c r="A277" s="1">
        <v>0</v>
      </c>
      <c r="B277" s="1">
        <v>4741</v>
      </c>
      <c r="C277" s="1">
        <v>0</v>
      </c>
      <c r="D277" s="1">
        <v>0</v>
      </c>
    </row>
    <row r="278" spans="1:4" x14ac:dyDescent="0.2">
      <c r="A278" s="1">
        <v>0</v>
      </c>
      <c r="B278" s="1">
        <v>48489</v>
      </c>
      <c r="C278" s="1">
        <v>0</v>
      </c>
      <c r="D278" s="1">
        <v>0</v>
      </c>
    </row>
    <row r="279" spans="1:4" x14ac:dyDescent="0.2">
      <c r="A279" s="1">
        <v>0</v>
      </c>
      <c r="B279" s="1">
        <v>6956</v>
      </c>
      <c r="C279" s="1">
        <v>0</v>
      </c>
      <c r="D279" s="1">
        <v>0</v>
      </c>
    </row>
    <row r="280" spans="1:4" x14ac:dyDescent="0.2">
      <c r="A280" s="1">
        <v>0</v>
      </c>
      <c r="B280" s="1">
        <v>-228</v>
      </c>
      <c r="C280" s="1">
        <v>0</v>
      </c>
      <c r="D280" s="1">
        <v>0</v>
      </c>
    </row>
    <row r="281" spans="1:4" x14ac:dyDescent="0.2">
      <c r="A281" s="1">
        <v>31618061033</v>
      </c>
      <c r="B281" s="1">
        <v>15563784034</v>
      </c>
      <c r="C281" s="1">
        <v>19173300663</v>
      </c>
      <c r="D281" s="1">
        <v>2180692723</v>
      </c>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8" sqref="A8:A9"/>
    </sheetView>
  </sheetViews>
  <sheetFormatPr defaultRowHeight="12.75" x14ac:dyDescent="0.2"/>
  <sheetData>
    <row r="1" spans="1:2" x14ac:dyDescent="0.2">
      <c r="A1">
        <v>30157325</v>
      </c>
      <c r="B1" s="6"/>
    </row>
    <row r="2" spans="1:2" x14ac:dyDescent="0.2">
      <c r="A2">
        <v>26739941</v>
      </c>
      <c r="B2" s="6"/>
    </row>
    <row r="3" spans="1:2" x14ac:dyDescent="0.2">
      <c r="A3">
        <v>4207198</v>
      </c>
      <c r="B3" s="6"/>
    </row>
    <row r="4" spans="1:2" x14ac:dyDescent="0.2">
      <c r="A4">
        <v>8319823</v>
      </c>
      <c r="B4" s="6"/>
    </row>
    <row r="5" spans="1:2" x14ac:dyDescent="0.2">
      <c r="A5">
        <v>2935061</v>
      </c>
      <c r="B5" s="6"/>
    </row>
    <row r="6" spans="1:2" x14ac:dyDescent="0.2">
      <c r="A6">
        <v>2342</v>
      </c>
      <c r="B6" s="7"/>
    </row>
    <row r="7" spans="1:2" x14ac:dyDescent="0.2">
      <c r="A7">
        <v>11275517</v>
      </c>
      <c r="B7" s="8"/>
    </row>
    <row r="8" spans="1:2" x14ac:dyDescent="0.2">
      <c r="A8">
        <v>83637207</v>
      </c>
      <c r="B8" s="4"/>
    </row>
    <row r="9" spans="1:2" x14ac:dyDescent="0.2">
      <c r="B9" s="4"/>
    </row>
    <row r="10" spans="1:2" x14ac:dyDescent="0.2">
      <c r="B10" s="4"/>
    </row>
    <row r="11" spans="1:2" x14ac:dyDescent="0.2">
      <c r="B11" s="4"/>
    </row>
    <row r="12" spans="1:2" x14ac:dyDescent="0.2">
      <c r="B12" s="4"/>
    </row>
    <row r="13" spans="1:2" x14ac:dyDescent="0.2">
      <c r="B13" s="7"/>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8" sqref="A8:A9"/>
    </sheetView>
  </sheetViews>
  <sheetFormatPr defaultRowHeight="12.75" x14ac:dyDescent="0.2"/>
  <sheetData>
    <row r="1" spans="1:3" ht="15" x14ac:dyDescent="0.25">
      <c r="A1">
        <v>213975</v>
      </c>
      <c r="B1">
        <v>300341</v>
      </c>
      <c r="C1" s="3"/>
    </row>
    <row r="2" spans="1:3" ht="15" x14ac:dyDescent="0.25">
      <c r="A2">
        <v>213975</v>
      </c>
      <c r="B2">
        <v>204260</v>
      </c>
      <c r="C2" s="2"/>
    </row>
    <row r="3" spans="1:3" ht="15" x14ac:dyDescent="0.25">
      <c r="A3">
        <v>190095</v>
      </c>
      <c r="B3">
        <v>179661</v>
      </c>
      <c r="C3" s="5"/>
    </row>
    <row r="4" spans="1:3" ht="15" x14ac:dyDescent="0.25">
      <c r="A4">
        <v>8051</v>
      </c>
      <c r="B4">
        <v>6256</v>
      </c>
      <c r="C4" s="2"/>
    </row>
    <row r="5" spans="1:3" ht="15" x14ac:dyDescent="0.25">
      <c r="A5">
        <v>15829</v>
      </c>
      <c r="B5">
        <v>18343</v>
      </c>
      <c r="C5" s="2"/>
    </row>
    <row r="6" spans="1:3" ht="15" x14ac:dyDescent="0.25">
      <c r="A6">
        <v>0</v>
      </c>
      <c r="B6">
        <v>96081</v>
      </c>
      <c r="C6" s="2"/>
    </row>
    <row r="7" spans="1:3" ht="15" x14ac:dyDescent="0.25">
      <c r="A7">
        <v>0</v>
      </c>
      <c r="B7">
        <v>79525</v>
      </c>
      <c r="C7" s="2"/>
    </row>
    <row r="8" spans="1:3" ht="15" x14ac:dyDescent="0.25">
      <c r="A8">
        <v>0</v>
      </c>
      <c r="B8">
        <v>4201</v>
      </c>
      <c r="C8" s="5"/>
    </row>
    <row r="9" spans="1:3" ht="15" x14ac:dyDescent="0.25">
      <c r="A9">
        <v>0</v>
      </c>
      <c r="B9">
        <v>12355</v>
      </c>
      <c r="C9" s="5"/>
    </row>
    <row r="10" spans="1:3" ht="15" x14ac:dyDescent="0.25">
      <c r="A10">
        <v>641925</v>
      </c>
      <c r="B10">
        <v>901023</v>
      </c>
      <c r="C10" s="5"/>
    </row>
    <row r="11" spans="1:3" ht="15" x14ac:dyDescent="0.25">
      <c r="C11" s="5"/>
    </row>
    <row r="12" spans="1:3" ht="15" x14ac:dyDescent="0.25">
      <c r="C12" s="5"/>
    </row>
    <row r="13" spans="1:3" ht="15" x14ac:dyDescent="0.25">
      <c r="C13" s="5"/>
    </row>
    <row r="14" spans="1:3" ht="15" x14ac:dyDescent="0.25">
      <c r="C14" s="5"/>
    </row>
    <row r="15" spans="1:3" ht="15" x14ac:dyDescent="0.25">
      <c r="C15" s="5"/>
    </row>
    <row r="16" spans="1:3" ht="15" x14ac:dyDescent="0.25">
      <c r="C16" s="5"/>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10</vt:i4>
      </vt:variant>
    </vt:vector>
  </HeadingPairs>
  <TitlesOfParts>
    <vt:vector size="22" baseType="lpstr">
      <vt:lpstr>Раздел 1</vt:lpstr>
      <vt:lpstr>Раздел 1 (Фед. и др. нал.)</vt:lpstr>
      <vt:lpstr>Раздел 1(Справочно 1)</vt:lpstr>
      <vt:lpstr>Раздел 1(Справочно)</vt:lpstr>
      <vt:lpstr>Раздел 2</vt:lpstr>
      <vt:lpstr>Раздел 3</vt:lpstr>
      <vt:lpstr>hidden1</vt:lpstr>
      <vt:lpstr>hidden2</vt:lpstr>
      <vt:lpstr>hidden3</vt:lpstr>
      <vt:lpstr>hidden4</vt:lpstr>
      <vt:lpstr>hidden5</vt:lpstr>
      <vt:lpstr>hidden6</vt:lpstr>
      <vt:lpstr>'Раздел 1'!_GoBack</vt:lpstr>
      <vt:lpstr>'Раздел 1'!Заголовки_для_печати</vt:lpstr>
      <vt:lpstr>'Раздел 1 (Фед. и др. нал.)'!Заголовки_для_печати</vt:lpstr>
      <vt:lpstr>'Раздел 1(Справочно 1)'!Заголовки_для_печати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Стриженко Ирина Ивановна</dc:creator>
  <cp:lastModifiedBy>Стриженко Ирина Ивановна</cp:lastModifiedBy>
  <cp:lastPrinted>2016-02-19T07:18:22Z</cp:lastPrinted>
  <dcterms:created xsi:type="dcterms:W3CDTF">2002-10-15T08:10:53Z</dcterms:created>
  <dcterms:modified xsi:type="dcterms:W3CDTF">2016-10-10T11:33:45Z</dcterms:modified>
</cp:coreProperties>
</file>